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45" windowWidth="17985" windowHeight="2340" activeTab="5"/>
  </bookViews>
  <sheets>
    <sheet name="Product Backlog" sheetId="1" r:id="rId1"/>
    <sheet name="Sprint Backlog Overview" sheetId="2" r:id="rId2"/>
    <sheet name="Proof of Concept Tech" sheetId="3" r:id="rId3"/>
    <sheet name="Interim MS2" sheetId="9" r:id="rId4"/>
    <sheet name="First Playable" sheetId="10" r:id="rId5"/>
    <sheet name="Alpha" sheetId="11" r:id="rId6"/>
    <sheet name="Ideal Burn Calcs" sheetId="8" r:id="rId7"/>
  </sheets>
  <calcPr calcId="144525"/>
</workbook>
</file>

<file path=xl/calcChain.xml><?xml version="1.0" encoding="utf-8"?>
<calcChain xmlns="http://schemas.openxmlformats.org/spreadsheetml/2006/main">
  <c r="E11" i="11" l="1"/>
  <c r="E45" i="11"/>
  <c r="E36" i="11"/>
  <c r="E35" i="11"/>
  <c r="E31" i="11"/>
  <c r="L23" i="11"/>
  <c r="E23" i="11"/>
  <c r="E47" i="11"/>
  <c r="J29" i="11" l="1"/>
  <c r="K29" i="11" s="1"/>
  <c r="L29" i="11" s="1"/>
  <c r="H29" i="11"/>
  <c r="E29" i="11"/>
  <c r="E65" i="11"/>
  <c r="H65" i="11"/>
  <c r="J65" i="11"/>
  <c r="K65" i="11" s="1"/>
  <c r="L65" i="11" s="1"/>
  <c r="E34" i="11" l="1"/>
  <c r="H34" i="11"/>
  <c r="I34" i="11"/>
  <c r="K34" i="11" s="1"/>
  <c r="L34" i="11" s="1"/>
  <c r="E64" i="9"/>
  <c r="J60" i="11"/>
  <c r="K60" i="11" s="1"/>
  <c r="L60" i="11" s="1"/>
  <c r="E60" i="11"/>
  <c r="H60" i="11"/>
  <c r="H81" i="11"/>
  <c r="I81" i="11" s="1"/>
  <c r="J81" i="11" s="1"/>
  <c r="K81" i="11" s="1"/>
  <c r="H80" i="11"/>
  <c r="I80" i="11" s="1"/>
  <c r="J80" i="11" s="1"/>
  <c r="K80" i="11" s="1"/>
  <c r="H79" i="11"/>
  <c r="I79" i="11" s="1"/>
  <c r="J79" i="11" s="1"/>
  <c r="K79" i="11" s="1"/>
  <c r="H78" i="11"/>
  <c r="I78" i="11" s="1"/>
  <c r="J78" i="11" s="1"/>
  <c r="K78" i="11" s="1"/>
  <c r="H77" i="11"/>
  <c r="I77" i="11" s="1"/>
  <c r="J77" i="11" s="1"/>
  <c r="K77" i="11" s="1"/>
  <c r="H76" i="11"/>
  <c r="I76" i="11" s="1"/>
  <c r="J76" i="11" s="1"/>
  <c r="K76" i="11" s="1"/>
  <c r="H75" i="11"/>
  <c r="I75" i="11" s="1"/>
  <c r="J75" i="11" s="1"/>
  <c r="K75" i="11" s="1"/>
  <c r="E81" i="11"/>
  <c r="E80" i="11"/>
  <c r="E79" i="11"/>
  <c r="E78" i="11"/>
  <c r="E77" i="11"/>
  <c r="E76" i="11"/>
  <c r="E75" i="11"/>
  <c r="E74" i="11"/>
  <c r="H74" i="11"/>
  <c r="I74" i="11" s="1"/>
  <c r="J74" i="11" s="1"/>
  <c r="K74" i="11" s="1"/>
  <c r="H47" i="11"/>
  <c r="I47" i="11" s="1"/>
  <c r="K47" i="11" s="1"/>
  <c r="L47" i="11" s="1"/>
  <c r="H46" i="11"/>
  <c r="I46" i="11" s="1"/>
  <c r="J46" i="11" s="1"/>
  <c r="K46" i="11" s="1"/>
  <c r="L46" i="11" s="1"/>
  <c r="H45" i="11"/>
  <c r="J45" i="11" s="1"/>
  <c r="K45" i="11" s="1"/>
  <c r="L45" i="11" s="1"/>
  <c r="E48" i="11"/>
  <c r="E12" i="11"/>
  <c r="E10" i="11"/>
  <c r="E9" i="11"/>
  <c r="E8" i="11"/>
  <c r="E7" i="11"/>
  <c r="E22" i="11"/>
  <c r="E21" i="11"/>
  <c r="E20" i="11"/>
  <c r="E19" i="11"/>
  <c r="E18" i="11"/>
  <c r="E17" i="11"/>
  <c r="E16" i="11"/>
  <c r="E15" i="11"/>
  <c r="E14" i="11"/>
  <c r="E52" i="11"/>
  <c r="E51" i="11"/>
  <c r="E50" i="11"/>
  <c r="E49" i="11"/>
  <c r="E43" i="11"/>
  <c r="E42" i="11"/>
  <c r="E41" i="11"/>
  <c r="E40" i="11"/>
  <c r="E39" i="11"/>
  <c r="E38" i="11"/>
  <c r="E37" i="11"/>
  <c r="E33" i="11"/>
  <c r="E32" i="11"/>
  <c r="E28" i="11"/>
  <c r="E27" i="11"/>
  <c r="E26" i="11"/>
  <c r="E25" i="11"/>
  <c r="E73" i="11"/>
  <c r="E72" i="11"/>
  <c r="E71" i="11"/>
  <c r="E70" i="11"/>
  <c r="E64" i="11"/>
  <c r="E63" i="11"/>
  <c r="E62" i="11"/>
  <c r="E61" i="11"/>
  <c r="E58" i="11"/>
  <c r="E69" i="11"/>
  <c r="E68" i="11"/>
  <c r="E67" i="11"/>
  <c r="E66" i="11"/>
  <c r="E57" i="11"/>
  <c r="H59" i="11"/>
  <c r="H58" i="11"/>
  <c r="J58" i="11" s="1"/>
  <c r="K58" i="11" s="1"/>
  <c r="L58" i="11" s="1"/>
  <c r="E59" i="11"/>
  <c r="H43" i="11"/>
  <c r="I43" i="11" s="1"/>
  <c r="H42" i="11"/>
  <c r="I42" i="11" s="1"/>
  <c r="L42" i="11" s="1"/>
  <c r="H41" i="11"/>
  <c r="I41" i="11" s="1"/>
  <c r="K41" i="11" s="1"/>
  <c r="L41" i="11" s="1"/>
  <c r="H40" i="11"/>
  <c r="I40" i="11" s="1"/>
  <c r="L40" i="11" s="1"/>
  <c r="O34" i="2"/>
  <c r="O33" i="2"/>
  <c r="O32" i="2"/>
  <c r="O31" i="2"/>
  <c r="O30" i="2"/>
  <c r="O29" i="2"/>
  <c r="O28" i="2"/>
  <c r="O27" i="2"/>
  <c r="O26" i="2"/>
  <c r="H40" i="2"/>
  <c r="H39" i="2"/>
  <c r="H38" i="2"/>
  <c r="H37" i="2"/>
  <c r="H36" i="2"/>
  <c r="C40" i="2"/>
  <c r="C39" i="2"/>
  <c r="C38" i="2"/>
  <c r="C37" i="2"/>
  <c r="C36" i="2"/>
  <c r="H22" i="11"/>
  <c r="I22" i="11" s="1"/>
  <c r="K22" i="11" s="1"/>
  <c r="L22" i="11" s="1"/>
  <c r="H21" i="11"/>
  <c r="I21" i="11" s="1"/>
  <c r="K21" i="11" s="1"/>
  <c r="L21" i="11" s="1"/>
  <c r="H20" i="11"/>
  <c r="I20" i="11" s="1"/>
  <c r="K20" i="11" s="1"/>
  <c r="L20" i="11" s="1"/>
  <c r="H19" i="11"/>
  <c r="J19" i="11" s="1"/>
  <c r="K19" i="11" s="1"/>
  <c r="L19" i="11" s="1"/>
  <c r="H18" i="11"/>
  <c r="I18" i="11" s="1"/>
  <c r="K18" i="11" s="1"/>
  <c r="L18" i="11" s="1"/>
  <c r="H17" i="11"/>
  <c r="I17" i="11" s="1"/>
  <c r="K17" i="11" s="1"/>
  <c r="L17" i="11" s="1"/>
  <c r="H16" i="11"/>
  <c r="J16" i="11" s="1"/>
  <c r="K16" i="11" s="1"/>
  <c r="L16" i="11" s="1"/>
  <c r="H15" i="11"/>
  <c r="J15" i="11" s="1"/>
  <c r="K15" i="11" s="1"/>
  <c r="L15" i="11" s="1"/>
  <c r="H14" i="11"/>
  <c r="J14" i="11" s="1"/>
  <c r="K14" i="11" s="1"/>
  <c r="L14" i="11" s="1"/>
  <c r="H12" i="11"/>
  <c r="I12" i="11" s="1"/>
  <c r="J12" i="11" s="1"/>
  <c r="L12" i="11" s="1"/>
  <c r="H11" i="11"/>
  <c r="I11" i="11" s="1"/>
  <c r="K11" i="11" s="1"/>
  <c r="L11" i="11" s="1"/>
  <c r="H10" i="11"/>
  <c r="J10" i="11" s="1"/>
  <c r="H68" i="11"/>
  <c r="I68" i="11" s="1"/>
  <c r="J68" i="11" s="1"/>
  <c r="L68" i="11" s="1"/>
  <c r="H55" i="11"/>
  <c r="J55" i="11" s="1"/>
  <c r="K55" i="11" s="1"/>
  <c r="L55" i="11" s="1"/>
  <c r="H54" i="11"/>
  <c r="I54" i="11" s="1"/>
  <c r="J54" i="11" s="1"/>
  <c r="L54" i="11" s="1"/>
  <c r="N52" i="11"/>
  <c r="O52" i="11" s="1"/>
  <c r="P52" i="11" s="1"/>
  <c r="Q52" i="11" s="1"/>
  <c r="R52" i="11" s="1"/>
  <c r="H52" i="11"/>
  <c r="I52" i="11" s="1"/>
  <c r="K52" i="11" s="1"/>
  <c r="L52" i="11" s="1"/>
  <c r="N51" i="11"/>
  <c r="O51" i="11" s="1"/>
  <c r="P51" i="11" s="1"/>
  <c r="Q51" i="11" s="1"/>
  <c r="R51" i="11" s="1"/>
  <c r="H51" i="11"/>
  <c r="I51" i="11" s="1"/>
  <c r="K51" i="11" s="1"/>
  <c r="L51" i="11" s="1"/>
  <c r="N50" i="11"/>
  <c r="O50" i="11" s="1"/>
  <c r="P50" i="11" s="1"/>
  <c r="Q50" i="11" s="1"/>
  <c r="R50" i="11" s="1"/>
  <c r="H50" i="11"/>
  <c r="I50" i="11" s="1"/>
  <c r="K50" i="11" s="1"/>
  <c r="L50" i="11" s="1"/>
  <c r="N49" i="11"/>
  <c r="O49" i="11" s="1"/>
  <c r="P49" i="11" s="1"/>
  <c r="Q49" i="11" s="1"/>
  <c r="R49" i="11" s="1"/>
  <c r="H49" i="11"/>
  <c r="I49" i="11" s="1"/>
  <c r="K49" i="11" s="1"/>
  <c r="L49" i="11" s="1"/>
  <c r="H33" i="11"/>
  <c r="J33" i="11" s="1"/>
  <c r="K33" i="11" s="1"/>
  <c r="L33" i="11" s="1"/>
  <c r="H28" i="11"/>
  <c r="J28" i="11" s="1"/>
  <c r="K28" i="11" s="1"/>
  <c r="L28" i="11" s="1"/>
  <c r="H27" i="11"/>
  <c r="I27" i="11" s="1"/>
  <c r="K27" i="11" s="1"/>
  <c r="L27" i="11" s="1"/>
  <c r="H26" i="11"/>
  <c r="J26" i="11" s="1"/>
  <c r="K26" i="11" s="1"/>
  <c r="L26" i="11" s="1"/>
  <c r="K10" i="11" l="1"/>
  <c r="L10" i="11" s="1"/>
  <c r="K43" i="11"/>
  <c r="O35" i="2"/>
  <c r="J59" i="11"/>
  <c r="K59" i="11" s="1"/>
  <c r="L59" i="11" s="1"/>
  <c r="E66" i="10"/>
  <c r="E64" i="10"/>
  <c r="H191" i="10"/>
  <c r="I191" i="10" s="1"/>
  <c r="J191" i="10" s="1"/>
  <c r="K191" i="10" s="1"/>
  <c r="L191" i="10" s="1"/>
  <c r="M191" i="10" s="1"/>
  <c r="N191" i="10" s="1"/>
  <c r="O191" i="10" s="1"/>
  <c r="H190" i="10"/>
  <c r="I190" i="10" s="1"/>
  <c r="J190" i="10" s="1"/>
  <c r="K190" i="10" s="1"/>
  <c r="L190" i="10" s="1"/>
  <c r="M190" i="10" s="1"/>
  <c r="N190" i="10" s="1"/>
  <c r="O190" i="10" s="1"/>
  <c r="H189" i="10"/>
  <c r="I189" i="10" s="1"/>
  <c r="J189" i="10" s="1"/>
  <c r="K189" i="10" s="1"/>
  <c r="L189" i="10" s="1"/>
  <c r="M189" i="10" s="1"/>
  <c r="N189" i="10" s="1"/>
  <c r="O189" i="10" s="1"/>
  <c r="H188" i="10"/>
  <c r="I188" i="10" s="1"/>
  <c r="J188" i="10" s="1"/>
  <c r="K188" i="10" s="1"/>
  <c r="L188" i="10" s="1"/>
  <c r="M188" i="10" s="1"/>
  <c r="N188" i="10" s="1"/>
  <c r="O188" i="10" s="1"/>
  <c r="H187" i="10"/>
  <c r="I187" i="10" s="1"/>
  <c r="J187" i="10" s="1"/>
  <c r="K187" i="10" s="1"/>
  <c r="L187" i="10" s="1"/>
  <c r="M187" i="10" s="1"/>
  <c r="N187" i="10" s="1"/>
  <c r="O187" i="10" s="1"/>
  <c r="E191" i="10"/>
  <c r="E190" i="10"/>
  <c r="E189" i="10"/>
  <c r="E188" i="10"/>
  <c r="E187" i="10"/>
  <c r="E136" i="10"/>
  <c r="P136" i="10"/>
  <c r="E88" i="10"/>
  <c r="E107" i="10"/>
  <c r="E87" i="10"/>
  <c r="L43" i="11" l="1"/>
  <c r="O142" i="10"/>
  <c r="P142" i="10" s="1"/>
  <c r="E142" i="10"/>
  <c r="O120" i="10"/>
  <c r="P120" i="10" s="1"/>
  <c r="E120" i="10"/>
  <c r="E121" i="10"/>
  <c r="E119" i="10" l="1"/>
  <c r="N119" i="10"/>
  <c r="O119" i="10" s="1"/>
  <c r="P119" i="10" s="1"/>
  <c r="N141" i="10"/>
  <c r="O141" i="10" s="1"/>
  <c r="P141" i="10" s="1"/>
  <c r="E141" i="10"/>
  <c r="N109" i="10"/>
  <c r="O109" i="10" s="1"/>
  <c r="P109" i="10" s="1"/>
  <c r="E109" i="10"/>
  <c r="E140" i="10"/>
  <c r="N65" i="10"/>
  <c r="O65" i="10" s="1"/>
  <c r="P65" i="10" s="1"/>
  <c r="E65" i="10"/>
  <c r="N26" i="10"/>
  <c r="O26" i="10" s="1"/>
  <c r="P26" i="10" s="1"/>
  <c r="E26" i="10"/>
  <c r="E50" i="10"/>
  <c r="H50" i="10"/>
  <c r="I50" i="10" s="1"/>
  <c r="J50" i="10" s="1"/>
  <c r="K50" i="10" s="1"/>
  <c r="L50" i="10" s="1"/>
  <c r="N50" i="10" s="1"/>
  <c r="O50" i="10" s="1"/>
  <c r="P50" i="10" s="1"/>
  <c r="H68" i="10"/>
  <c r="I68" i="10" s="1"/>
  <c r="J68" i="10" s="1"/>
  <c r="K68" i="10" s="1"/>
  <c r="L68" i="10" s="1"/>
  <c r="N68" i="10" s="1"/>
  <c r="O68" i="10" s="1"/>
  <c r="P68" i="10" s="1"/>
  <c r="H70" i="10"/>
  <c r="I70" i="10" s="1"/>
  <c r="J70" i="10" s="1"/>
  <c r="K70" i="10" s="1"/>
  <c r="L70" i="10" s="1"/>
  <c r="N70" i="10" s="1"/>
  <c r="O70" i="10" s="1"/>
  <c r="P70" i="10" s="1"/>
  <c r="H69" i="10"/>
  <c r="I69" i="10" s="1"/>
  <c r="J69" i="10" s="1"/>
  <c r="K69" i="10" s="1"/>
  <c r="L69" i="10" s="1"/>
  <c r="N69" i="10" s="1"/>
  <c r="O69" i="10" s="1"/>
  <c r="P69" i="10" s="1"/>
  <c r="H67" i="10"/>
  <c r="I67" i="10" s="1"/>
  <c r="J67" i="10" s="1"/>
  <c r="K67" i="10" s="1"/>
  <c r="L67" i="10" s="1"/>
  <c r="N67" i="10" s="1"/>
  <c r="O67" i="10" s="1"/>
  <c r="P67" i="10" s="1"/>
  <c r="H71" i="10"/>
  <c r="I71" i="10" s="1"/>
  <c r="J71" i="10" s="1"/>
  <c r="K71" i="10" s="1"/>
  <c r="L71" i="10" s="1"/>
  <c r="N71" i="10" s="1"/>
  <c r="O71" i="10" s="1"/>
  <c r="P71" i="10" s="1"/>
  <c r="H72" i="10"/>
  <c r="I72" i="10" s="1"/>
  <c r="J72" i="10" s="1"/>
  <c r="K72" i="10" s="1"/>
  <c r="L72" i="10" s="1"/>
  <c r="N72" i="10" s="1"/>
  <c r="O72" i="10" s="1"/>
  <c r="P72" i="10" s="1"/>
  <c r="H73" i="10"/>
  <c r="I73" i="10" s="1"/>
  <c r="J73" i="10" s="1"/>
  <c r="K73" i="10" s="1"/>
  <c r="L73" i="10" s="1"/>
  <c r="N73" i="10" s="1"/>
  <c r="O73" i="10" s="1"/>
  <c r="P73" i="10" s="1"/>
  <c r="N140" i="10" l="1"/>
  <c r="O140" i="10" s="1"/>
  <c r="P140" i="10" s="1"/>
  <c r="E139" i="10"/>
  <c r="E138" i="10"/>
  <c r="N34" i="2"/>
  <c r="N33" i="2"/>
  <c r="N32" i="2"/>
  <c r="N31" i="2"/>
  <c r="N30" i="2"/>
  <c r="N29" i="2"/>
  <c r="N28" i="2"/>
  <c r="N27" i="2"/>
  <c r="N26" i="2"/>
  <c r="L105" i="10"/>
  <c r="M105" i="10" s="1"/>
  <c r="N105" i="10" s="1"/>
  <c r="O105" i="10" s="1"/>
  <c r="P105" i="10" s="1"/>
  <c r="E105" i="10"/>
  <c r="M20" i="10"/>
  <c r="N20" i="10" s="1"/>
  <c r="O20" i="10" s="1"/>
  <c r="P20" i="10" s="1"/>
  <c r="E20" i="10"/>
  <c r="E19" i="10"/>
  <c r="L19" i="10"/>
  <c r="M19" i="10" s="1"/>
  <c r="N19" i="10" s="1"/>
  <c r="O19" i="10" s="1"/>
  <c r="P19" i="10" s="1"/>
  <c r="M151" i="10"/>
  <c r="N151" i="10" s="1"/>
  <c r="O151" i="10" s="1"/>
  <c r="P151" i="10" s="1"/>
  <c r="E151" i="10"/>
  <c r="N35" i="2" l="1"/>
  <c r="E58" i="10"/>
  <c r="L104" i="10"/>
  <c r="M104" i="10" s="1"/>
  <c r="N104" i="10" s="1"/>
  <c r="O104" i="10" s="1"/>
  <c r="P104" i="10" s="1"/>
  <c r="E104" i="10"/>
  <c r="E112" i="10"/>
  <c r="L97" i="10"/>
  <c r="M97" i="10" s="1"/>
  <c r="N97" i="10" s="1"/>
  <c r="O97" i="10" s="1"/>
  <c r="P97" i="10" s="1"/>
  <c r="E97" i="10"/>
  <c r="L139" i="10"/>
  <c r="M139" i="10" s="1"/>
  <c r="N139" i="10" s="1"/>
  <c r="O139" i="10" s="1"/>
  <c r="P139" i="10" s="1"/>
  <c r="L58" i="10" l="1"/>
  <c r="M58" i="10" s="1"/>
  <c r="N58" i="10" s="1"/>
  <c r="O58" i="10" s="1"/>
  <c r="P58" i="10" s="1"/>
  <c r="H58" i="10"/>
  <c r="I58" i="10" s="1"/>
  <c r="H138" i="10"/>
  <c r="I138" i="10" s="1"/>
  <c r="K138" i="10" s="1"/>
  <c r="L138" i="10" s="1"/>
  <c r="M138" i="10" s="1"/>
  <c r="N138" i="10" s="1"/>
  <c r="O138" i="10" s="1"/>
  <c r="P138" i="10" s="1"/>
  <c r="I112" i="10"/>
  <c r="J112" i="10" s="1"/>
  <c r="L112" i="10" s="1"/>
  <c r="M112" i="10" s="1"/>
  <c r="N112" i="10" s="1"/>
  <c r="O112" i="10" s="1"/>
  <c r="P112" i="10" s="1"/>
  <c r="E61" i="10"/>
  <c r="H61" i="10"/>
  <c r="I61" i="10" s="1"/>
  <c r="K61" i="10" s="1"/>
  <c r="L61" i="10" s="1"/>
  <c r="M61" i="10" s="1"/>
  <c r="N61" i="10" s="1"/>
  <c r="O61" i="10" s="1"/>
  <c r="P61" i="10" s="1"/>
  <c r="E60" i="10"/>
  <c r="H60" i="10"/>
  <c r="I60" i="10" s="1"/>
  <c r="K60" i="10" s="1"/>
  <c r="L60" i="10" s="1"/>
  <c r="M60" i="10" s="1"/>
  <c r="N60" i="10" s="1"/>
  <c r="O60" i="10" s="1"/>
  <c r="P60" i="10" s="1"/>
  <c r="H25" i="10"/>
  <c r="I25" i="10" s="1"/>
  <c r="K25" i="10" s="1"/>
  <c r="L25" i="10" s="1"/>
  <c r="M25" i="10" s="1"/>
  <c r="N25" i="10" s="1"/>
  <c r="O25" i="10" s="1"/>
  <c r="P25" i="10" s="1"/>
  <c r="E25" i="10"/>
  <c r="H24" i="10"/>
  <c r="I24" i="10" s="1"/>
  <c r="K24" i="10" s="1"/>
  <c r="L24" i="10" s="1"/>
  <c r="M24" i="10" s="1"/>
  <c r="N24" i="10" s="1"/>
  <c r="O24" i="10" s="1"/>
  <c r="P24" i="10" s="1"/>
  <c r="E24" i="10"/>
  <c r="H23" i="10"/>
  <c r="I23" i="10" s="1"/>
  <c r="K23" i="10" s="1"/>
  <c r="L23" i="10" s="1"/>
  <c r="M23" i="10" s="1"/>
  <c r="N23" i="10" s="1"/>
  <c r="O23" i="10" s="1"/>
  <c r="P23" i="10" s="1"/>
  <c r="E23" i="10"/>
  <c r="H22" i="10"/>
  <c r="I22" i="10" s="1"/>
  <c r="K22" i="10" s="1"/>
  <c r="L22" i="10" s="1"/>
  <c r="M22" i="10" s="1"/>
  <c r="E22" i="10"/>
  <c r="K158" i="10"/>
  <c r="L158" i="10" s="1"/>
  <c r="M158" i="10" s="1"/>
  <c r="N158" i="10" s="1"/>
  <c r="O158" i="10" s="1"/>
  <c r="P158" i="10" s="1"/>
  <c r="E158" i="10"/>
  <c r="E38" i="10"/>
  <c r="E40" i="10"/>
  <c r="E37" i="10"/>
  <c r="E39" i="10"/>
  <c r="N22" i="10" l="1"/>
  <c r="O22" i="10" s="1"/>
  <c r="P22" i="10" s="1"/>
  <c r="H40" i="10"/>
  <c r="I40" i="10" s="1"/>
  <c r="K40" i="10" s="1"/>
  <c r="L40" i="10" s="1"/>
  <c r="M40" i="10" s="1"/>
  <c r="N40" i="10" s="1"/>
  <c r="O40" i="10" s="1"/>
  <c r="P40" i="10" s="1"/>
  <c r="H39" i="10"/>
  <c r="I39" i="10" s="1"/>
  <c r="K39" i="10" s="1"/>
  <c r="L39" i="10" s="1"/>
  <c r="M39" i="10" s="1"/>
  <c r="N39" i="10" s="1"/>
  <c r="O39" i="10" s="1"/>
  <c r="P39" i="10" s="1"/>
  <c r="H38" i="10"/>
  <c r="I38" i="10" s="1"/>
  <c r="K38" i="10" s="1"/>
  <c r="L38" i="10" s="1"/>
  <c r="M38" i="10" s="1"/>
  <c r="N38" i="10" s="1"/>
  <c r="O38" i="10" s="1"/>
  <c r="P38" i="10" s="1"/>
  <c r="H37" i="10"/>
  <c r="I37" i="10" s="1"/>
  <c r="K37" i="10" s="1"/>
  <c r="L37" i="10" s="1"/>
  <c r="M37" i="10" s="1"/>
  <c r="N37" i="10" s="1"/>
  <c r="O37" i="10" s="1"/>
  <c r="P37" i="10" s="1"/>
  <c r="H10" i="10"/>
  <c r="J10" i="10" s="1"/>
  <c r="K10" i="10" s="1"/>
  <c r="L10" i="10" s="1"/>
  <c r="M10" i="10" s="1"/>
  <c r="N10" i="10" s="1"/>
  <c r="O10" i="10" s="1"/>
  <c r="P10" i="10" s="1"/>
  <c r="E10" i="10"/>
  <c r="H8" i="10"/>
  <c r="J8" i="10" s="1"/>
  <c r="K8" i="10" s="1"/>
  <c r="L8" i="10" s="1"/>
  <c r="M8" i="10" s="1"/>
  <c r="N8" i="10" s="1"/>
  <c r="O8" i="10" s="1"/>
  <c r="P8" i="10" s="1"/>
  <c r="E8" i="10"/>
  <c r="J165" i="10"/>
  <c r="K165" i="10" s="1"/>
  <c r="L165" i="10" s="1"/>
  <c r="M165" i="10" s="1"/>
  <c r="N165" i="10" s="1"/>
  <c r="O165" i="10" s="1"/>
  <c r="P165" i="10" s="1"/>
  <c r="E165" i="10"/>
  <c r="H165" i="10"/>
  <c r="E39" i="9"/>
  <c r="J36" i="10"/>
  <c r="K36" i="10" s="1"/>
  <c r="L36" i="10" s="1"/>
  <c r="M36" i="10" s="1"/>
  <c r="N36" i="10" s="1"/>
  <c r="O36" i="10" s="1"/>
  <c r="P36" i="10" s="1"/>
  <c r="E36" i="10"/>
  <c r="H36" i="10"/>
  <c r="J35" i="10"/>
  <c r="K35" i="10" s="1"/>
  <c r="L35" i="10" s="1"/>
  <c r="M35" i="10" s="1"/>
  <c r="N35" i="10" s="1"/>
  <c r="O35" i="10" s="1"/>
  <c r="P35" i="10" s="1"/>
  <c r="E35" i="10"/>
  <c r="H35" i="10"/>
  <c r="E34" i="10"/>
  <c r="H34" i="10"/>
  <c r="J34" i="10"/>
  <c r="K34" i="10" s="1"/>
  <c r="L34" i="10" s="1"/>
  <c r="M34" i="10" s="1"/>
  <c r="N34" i="10" s="1"/>
  <c r="O34" i="10" s="1"/>
  <c r="P34" i="10" s="1"/>
  <c r="H59" i="10"/>
  <c r="H57" i="10"/>
  <c r="J59" i="10"/>
  <c r="K59" i="10" s="1"/>
  <c r="L59" i="10" s="1"/>
  <c r="M59" i="10" s="1"/>
  <c r="N59" i="10" s="1"/>
  <c r="O59" i="10" s="1"/>
  <c r="P59" i="10" s="1"/>
  <c r="E59" i="10"/>
  <c r="J57" i="10"/>
  <c r="K57" i="10" s="1"/>
  <c r="L57" i="10" s="1"/>
  <c r="M57" i="10" s="1"/>
  <c r="N57" i="10" s="1"/>
  <c r="O57" i="10" s="1"/>
  <c r="P57" i="10" s="1"/>
  <c r="E57" i="10"/>
  <c r="J157" i="10"/>
  <c r="K157" i="10" s="1"/>
  <c r="L157" i="10" s="1"/>
  <c r="M157" i="10" s="1"/>
  <c r="N157" i="10" s="1"/>
  <c r="O157" i="10" s="1"/>
  <c r="P157" i="10" s="1"/>
  <c r="E157" i="10"/>
  <c r="H157" i="10"/>
  <c r="E156" i="10"/>
  <c r="H156" i="10"/>
  <c r="J156" i="10" s="1"/>
  <c r="K156" i="10" s="1"/>
  <c r="L156" i="10" s="1"/>
  <c r="M156" i="10" s="1"/>
  <c r="N156" i="10" s="1"/>
  <c r="O156" i="10" s="1"/>
  <c r="P156" i="10" s="1"/>
  <c r="J84" i="10"/>
  <c r="K84" i="10" s="1"/>
  <c r="L84" i="10" s="1"/>
  <c r="M84" i="10" s="1"/>
  <c r="N84" i="10" s="1"/>
  <c r="O84" i="10" s="1"/>
  <c r="P84" i="10" s="1"/>
  <c r="H84" i="10"/>
  <c r="E84" i="10"/>
  <c r="E163" i="10"/>
  <c r="H163" i="10"/>
  <c r="J163" i="10" s="1"/>
  <c r="K163" i="10" s="1"/>
  <c r="L163" i="10" s="1"/>
  <c r="M163" i="10" s="1"/>
  <c r="N163" i="10" s="1"/>
  <c r="O163" i="10" s="1"/>
  <c r="P163" i="10" s="1"/>
  <c r="E162" i="10"/>
  <c r="H162" i="10"/>
  <c r="J162" i="10"/>
  <c r="K162" i="10" s="1"/>
  <c r="L162" i="10" s="1"/>
  <c r="M162" i="10" s="1"/>
  <c r="N162" i="10" s="1"/>
  <c r="O162" i="10" s="1"/>
  <c r="P162" i="10" s="1"/>
  <c r="E150" i="10"/>
  <c r="H150" i="10"/>
  <c r="J150" i="10"/>
  <c r="K150" i="10" s="1"/>
  <c r="L150" i="10" s="1"/>
  <c r="M150" i="10" s="1"/>
  <c r="N150" i="10" s="1"/>
  <c r="O150" i="10" s="1"/>
  <c r="P150" i="10" s="1"/>
  <c r="E17" i="10"/>
  <c r="E16" i="10"/>
  <c r="E15" i="10"/>
  <c r="E14" i="10"/>
  <c r="E12" i="10"/>
  <c r="E11" i="10"/>
  <c r="E9" i="10"/>
  <c r="E7" i="10"/>
  <c r="E63" i="10"/>
  <c r="E62" i="10"/>
  <c r="E54" i="10"/>
  <c r="E52" i="10"/>
  <c r="E51" i="10"/>
  <c r="E48" i="10"/>
  <c r="E47" i="10"/>
  <c r="E44" i="10"/>
  <c r="E43" i="10"/>
  <c r="E42" i="10"/>
  <c r="E41" i="10"/>
  <c r="E132" i="10"/>
  <c r="E129" i="10"/>
  <c r="E128" i="10"/>
  <c r="E126" i="10"/>
  <c r="E118" i="10"/>
  <c r="E117" i="10"/>
  <c r="E115" i="10"/>
  <c r="E114" i="10"/>
  <c r="E113" i="10"/>
  <c r="E111" i="10"/>
  <c r="E110" i="10"/>
  <c r="E106" i="10"/>
  <c r="E103" i="10"/>
  <c r="E102" i="10"/>
  <c r="E101" i="10"/>
  <c r="E100" i="10"/>
  <c r="E99" i="10"/>
  <c r="E98" i="10"/>
  <c r="E96" i="10"/>
  <c r="E95" i="10"/>
  <c r="E94" i="10"/>
  <c r="E93" i="10"/>
  <c r="E92" i="10"/>
  <c r="E89" i="10"/>
  <c r="E86" i="10"/>
  <c r="E85" i="10"/>
  <c r="E83" i="10"/>
  <c r="E81" i="10"/>
  <c r="E144" i="10"/>
  <c r="E201" i="10"/>
  <c r="E200" i="10"/>
  <c r="E199" i="10"/>
  <c r="E198" i="10"/>
  <c r="E197" i="10"/>
  <c r="E196" i="10"/>
  <c r="E195" i="10"/>
  <c r="E194" i="10"/>
  <c r="E193" i="10"/>
  <c r="E192" i="10"/>
  <c r="E186" i="10"/>
  <c r="E185" i="10"/>
  <c r="E184" i="10"/>
  <c r="E183" i="10"/>
  <c r="E175" i="10"/>
  <c r="E172" i="10"/>
  <c r="E171" i="10"/>
  <c r="E170" i="10"/>
  <c r="E169" i="10"/>
  <c r="E168" i="10"/>
  <c r="E167" i="10"/>
  <c r="E166" i="10"/>
  <c r="E164" i="10"/>
  <c r="E161" i="10"/>
  <c r="E160" i="10"/>
  <c r="E155" i="10"/>
  <c r="E154" i="10"/>
  <c r="E153" i="10"/>
  <c r="E152" i="10"/>
  <c r="H155" i="10"/>
  <c r="J155" i="10" s="1"/>
  <c r="K155" i="10" s="1"/>
  <c r="L155" i="10" s="1"/>
  <c r="M155" i="10" s="1"/>
  <c r="N155" i="10" s="1"/>
  <c r="O155" i="10" s="1"/>
  <c r="P155" i="10" s="1"/>
  <c r="H154" i="10"/>
  <c r="J154" i="10" s="1"/>
  <c r="K154" i="10" s="1"/>
  <c r="L154" i="10" s="1"/>
  <c r="M154" i="10" s="1"/>
  <c r="N154" i="10" s="1"/>
  <c r="O154" i="10" s="1"/>
  <c r="P154" i="10" s="1"/>
  <c r="H153" i="10"/>
  <c r="J153" i="10" s="1"/>
  <c r="K153" i="10" s="1"/>
  <c r="L153" i="10" s="1"/>
  <c r="M153" i="10" s="1"/>
  <c r="N153" i="10" s="1"/>
  <c r="O153" i="10" s="1"/>
  <c r="P153" i="10" s="1"/>
  <c r="H152" i="10"/>
  <c r="J152" i="10" s="1"/>
  <c r="K152" i="10" s="1"/>
  <c r="H111" i="10"/>
  <c r="J111" i="10" s="1"/>
  <c r="K111" i="10" s="1"/>
  <c r="L111" i="10" s="1"/>
  <c r="M111" i="10" s="1"/>
  <c r="N111" i="10" s="1"/>
  <c r="O111" i="10" s="1"/>
  <c r="P111" i="10" s="1"/>
  <c r="H200" i="10"/>
  <c r="H199" i="10"/>
  <c r="H198" i="10"/>
  <c r="H197" i="10"/>
  <c r="H196" i="10"/>
  <c r="H195" i="10"/>
  <c r="H194" i="10"/>
  <c r="H193" i="10"/>
  <c r="H192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4" i="10"/>
  <c r="H161" i="10"/>
  <c r="H160" i="10"/>
  <c r="H159" i="10"/>
  <c r="H149" i="10"/>
  <c r="H148" i="10"/>
  <c r="H146" i="10"/>
  <c r="I146" i="10" s="1"/>
  <c r="J146" i="10" s="1"/>
  <c r="K146" i="10" s="1"/>
  <c r="L146" i="10" s="1"/>
  <c r="M146" i="10" s="1"/>
  <c r="N146" i="10" s="1"/>
  <c r="O146" i="10" s="1"/>
  <c r="P146" i="10" s="1"/>
  <c r="H145" i="10"/>
  <c r="I145" i="10" s="1"/>
  <c r="J145" i="10" s="1"/>
  <c r="K145" i="10" s="1"/>
  <c r="L145" i="10" s="1"/>
  <c r="M145" i="10" s="1"/>
  <c r="N145" i="10" s="1"/>
  <c r="O145" i="10" s="1"/>
  <c r="P145" i="10" s="1"/>
  <c r="H144" i="10"/>
  <c r="I144" i="10" s="1"/>
  <c r="K144" i="10" s="1"/>
  <c r="L144" i="10" s="1"/>
  <c r="M144" i="10" s="1"/>
  <c r="N144" i="10" s="1"/>
  <c r="O144" i="10" s="1"/>
  <c r="P144" i="10" s="1"/>
  <c r="H135" i="10"/>
  <c r="I135" i="10" s="1"/>
  <c r="J135" i="10" s="1"/>
  <c r="K135" i="10" s="1"/>
  <c r="L135" i="10" s="1"/>
  <c r="M135" i="10" s="1"/>
  <c r="N135" i="10" s="1"/>
  <c r="O135" i="10" s="1"/>
  <c r="P135" i="10" s="1"/>
  <c r="H134" i="10"/>
  <c r="I134" i="10" s="1"/>
  <c r="J134" i="10" s="1"/>
  <c r="K134" i="10" s="1"/>
  <c r="L134" i="10" s="1"/>
  <c r="M134" i="10" s="1"/>
  <c r="N134" i="10" s="1"/>
  <c r="O134" i="10" s="1"/>
  <c r="P134" i="10" s="1"/>
  <c r="H133" i="10"/>
  <c r="I133" i="10" s="1"/>
  <c r="J133" i="10" s="1"/>
  <c r="K133" i="10" s="1"/>
  <c r="L133" i="10" s="1"/>
  <c r="M133" i="10" s="1"/>
  <c r="N133" i="10" s="1"/>
  <c r="O133" i="10" s="1"/>
  <c r="H132" i="10"/>
  <c r="J132" i="10" s="1"/>
  <c r="K132" i="10" s="1"/>
  <c r="L132" i="10" s="1"/>
  <c r="M132" i="10" s="1"/>
  <c r="N132" i="10" s="1"/>
  <c r="P132" i="10" s="1"/>
  <c r="H131" i="10"/>
  <c r="I131" i="10" s="1"/>
  <c r="J131" i="10" s="1"/>
  <c r="K131" i="10" s="1"/>
  <c r="L131" i="10" s="1"/>
  <c r="N131" i="10" s="1"/>
  <c r="O131" i="10" s="1"/>
  <c r="P131" i="10" s="1"/>
  <c r="H130" i="10"/>
  <c r="I130" i="10" s="1"/>
  <c r="J130" i="10" s="1"/>
  <c r="K130" i="10" s="1"/>
  <c r="L130" i="10" s="1"/>
  <c r="N130" i="10" s="1"/>
  <c r="O130" i="10" s="1"/>
  <c r="P130" i="10" s="1"/>
  <c r="H129" i="10"/>
  <c r="I129" i="10" s="1"/>
  <c r="J129" i="10" s="1"/>
  <c r="K129" i="10" s="1"/>
  <c r="L129" i="10" s="1"/>
  <c r="N129" i="10" s="1"/>
  <c r="O129" i="10" s="1"/>
  <c r="P129" i="10" s="1"/>
  <c r="H128" i="10"/>
  <c r="I128" i="10" s="1"/>
  <c r="J128" i="10" s="1"/>
  <c r="K128" i="10" s="1"/>
  <c r="M128" i="10" s="1"/>
  <c r="N128" i="10" s="1"/>
  <c r="O128" i="10" s="1"/>
  <c r="P128" i="10" s="1"/>
  <c r="H127" i="10"/>
  <c r="H125" i="10"/>
  <c r="I125" i="10" s="1"/>
  <c r="J125" i="10" s="1"/>
  <c r="K125" i="10" s="1"/>
  <c r="L125" i="10" s="1"/>
  <c r="M125" i="10" s="1"/>
  <c r="N125" i="10" s="1"/>
  <c r="O125" i="10" s="1"/>
  <c r="P125" i="10" s="1"/>
  <c r="H124" i="10"/>
  <c r="I124" i="10" s="1"/>
  <c r="J124" i="10" s="1"/>
  <c r="K124" i="10" s="1"/>
  <c r="L124" i="10" s="1"/>
  <c r="M124" i="10" s="1"/>
  <c r="N124" i="10" s="1"/>
  <c r="O124" i="10" s="1"/>
  <c r="P124" i="10" s="1"/>
  <c r="H123" i="10"/>
  <c r="I123" i="10" s="1"/>
  <c r="J123" i="10" s="1"/>
  <c r="K123" i="10" s="1"/>
  <c r="L123" i="10" s="1"/>
  <c r="M123" i="10" s="1"/>
  <c r="N123" i="10" s="1"/>
  <c r="O123" i="10" s="1"/>
  <c r="P123" i="10" s="1"/>
  <c r="H122" i="10"/>
  <c r="I122" i="10" s="1"/>
  <c r="J122" i="10" s="1"/>
  <c r="K122" i="10" s="1"/>
  <c r="L122" i="10" s="1"/>
  <c r="M122" i="10" s="1"/>
  <c r="N122" i="10" s="1"/>
  <c r="O122" i="10" s="1"/>
  <c r="P122" i="10" s="1"/>
  <c r="H118" i="10"/>
  <c r="I118" i="10" s="1"/>
  <c r="J118" i="10" s="1"/>
  <c r="K118" i="10" s="1"/>
  <c r="L118" i="10" s="1"/>
  <c r="M118" i="10" s="1"/>
  <c r="N118" i="10" s="1"/>
  <c r="P118" i="10" s="1"/>
  <c r="H117" i="10"/>
  <c r="I117" i="10" s="1"/>
  <c r="J117" i="10" s="1"/>
  <c r="K117" i="10" s="1"/>
  <c r="L117" i="10" s="1"/>
  <c r="N117" i="10" s="1"/>
  <c r="O117" i="10" s="1"/>
  <c r="P117" i="10" s="1"/>
  <c r="H116" i="10"/>
  <c r="I116" i="10" s="1"/>
  <c r="J116" i="10" s="1"/>
  <c r="K116" i="10" s="1"/>
  <c r="L116" i="10" s="1"/>
  <c r="M116" i="10" s="1"/>
  <c r="N116" i="10" s="1"/>
  <c r="O116" i="10" s="1"/>
  <c r="H115" i="10"/>
  <c r="H114" i="10"/>
  <c r="I114" i="10" s="1"/>
  <c r="J114" i="10" s="1"/>
  <c r="K114" i="10" s="1"/>
  <c r="M114" i="10" s="1"/>
  <c r="N114" i="10" s="1"/>
  <c r="O114" i="10" s="1"/>
  <c r="P114" i="10" s="1"/>
  <c r="H113" i="10"/>
  <c r="I113" i="10" s="1"/>
  <c r="J113" i="10" s="1"/>
  <c r="K113" i="10" s="1"/>
  <c r="L113" i="10" s="1"/>
  <c r="N113" i="10" s="1"/>
  <c r="O113" i="10" s="1"/>
  <c r="P113" i="10" s="1"/>
  <c r="H106" i="10"/>
  <c r="H103" i="10"/>
  <c r="I103" i="10" s="1"/>
  <c r="J103" i="10" s="1"/>
  <c r="K103" i="10" s="1"/>
  <c r="M103" i="10" s="1"/>
  <c r="N103" i="10" s="1"/>
  <c r="O103" i="10" s="1"/>
  <c r="P103" i="10" s="1"/>
  <c r="H102" i="10"/>
  <c r="I102" i="10" s="1"/>
  <c r="J102" i="10" s="1"/>
  <c r="L102" i="10" s="1"/>
  <c r="M102" i="10" s="1"/>
  <c r="N102" i="10" s="1"/>
  <c r="O102" i="10" s="1"/>
  <c r="P102" i="10" s="1"/>
  <c r="H101" i="10"/>
  <c r="I101" i="10" s="1"/>
  <c r="J101" i="10" s="1"/>
  <c r="K101" i="10" s="1"/>
  <c r="L101" i="10" s="1"/>
  <c r="M101" i="10" s="1"/>
  <c r="O101" i="10" s="1"/>
  <c r="P101" i="10" s="1"/>
  <c r="H100" i="10"/>
  <c r="I100" i="10" s="1"/>
  <c r="J100" i="10" s="1"/>
  <c r="K100" i="10" s="1"/>
  <c r="L100" i="10" s="1"/>
  <c r="M100" i="10" s="1"/>
  <c r="O100" i="10" s="1"/>
  <c r="P100" i="10" s="1"/>
  <c r="H99" i="10"/>
  <c r="I99" i="10" s="1"/>
  <c r="J99" i="10" s="1"/>
  <c r="L99" i="10" s="1"/>
  <c r="M99" i="10" s="1"/>
  <c r="N99" i="10" s="1"/>
  <c r="O99" i="10" s="1"/>
  <c r="P99" i="10" s="1"/>
  <c r="H98" i="10"/>
  <c r="I98" i="10" s="1"/>
  <c r="J98" i="10" s="1"/>
  <c r="L98" i="10" s="1"/>
  <c r="M98" i="10" s="1"/>
  <c r="N98" i="10" s="1"/>
  <c r="O98" i="10" s="1"/>
  <c r="P98" i="10" s="1"/>
  <c r="H96" i="10"/>
  <c r="I96" i="10" s="1"/>
  <c r="J96" i="10" s="1"/>
  <c r="K96" i="10" s="1"/>
  <c r="M96" i="10" s="1"/>
  <c r="N96" i="10" s="1"/>
  <c r="O96" i="10" s="1"/>
  <c r="P96" i="10" s="1"/>
  <c r="H95" i="10"/>
  <c r="I95" i="10" s="1"/>
  <c r="J95" i="10" s="1"/>
  <c r="L95" i="10" s="1"/>
  <c r="M95" i="10" s="1"/>
  <c r="N95" i="10" s="1"/>
  <c r="O95" i="10" s="1"/>
  <c r="P95" i="10" s="1"/>
  <c r="H94" i="10"/>
  <c r="I94" i="10" s="1"/>
  <c r="J94" i="10" s="1"/>
  <c r="K94" i="10" s="1"/>
  <c r="L94" i="10" s="1"/>
  <c r="M94" i="10" s="1"/>
  <c r="O94" i="10" s="1"/>
  <c r="P94" i="10" s="1"/>
  <c r="H93" i="10"/>
  <c r="I93" i="10" s="1"/>
  <c r="J93" i="10" s="1"/>
  <c r="L93" i="10" s="1"/>
  <c r="M93" i="10" s="1"/>
  <c r="N93" i="10" s="1"/>
  <c r="O93" i="10" s="1"/>
  <c r="P93" i="10" s="1"/>
  <c r="H92" i="10"/>
  <c r="I92" i="10" s="1"/>
  <c r="J92" i="10" s="1"/>
  <c r="L92" i="10" s="1"/>
  <c r="M92" i="10" s="1"/>
  <c r="N92" i="10" s="1"/>
  <c r="O92" i="10" s="1"/>
  <c r="P92" i="10" s="1"/>
  <c r="H91" i="10"/>
  <c r="I91" i="10" s="1"/>
  <c r="K91" i="10" s="1"/>
  <c r="L91" i="10" s="1"/>
  <c r="M91" i="10" s="1"/>
  <c r="N91" i="10" s="1"/>
  <c r="O91" i="10" s="1"/>
  <c r="P91" i="10" s="1"/>
  <c r="H90" i="10"/>
  <c r="I90" i="10" s="1"/>
  <c r="K90" i="10" s="1"/>
  <c r="L90" i="10" s="1"/>
  <c r="M90" i="10" s="1"/>
  <c r="N90" i="10" s="1"/>
  <c r="O90" i="10" s="1"/>
  <c r="P90" i="10" s="1"/>
  <c r="H86" i="10"/>
  <c r="I86" i="10" s="1"/>
  <c r="J86" i="10" s="1"/>
  <c r="K86" i="10" s="1"/>
  <c r="L86" i="10" s="1"/>
  <c r="M86" i="10" s="1"/>
  <c r="O86" i="10" s="1"/>
  <c r="P86" i="10" s="1"/>
  <c r="H83" i="10"/>
  <c r="I83" i="10" s="1"/>
  <c r="J83" i="10" s="1"/>
  <c r="K83" i="10" s="1"/>
  <c r="L83" i="10" s="1"/>
  <c r="N83" i="10" s="1"/>
  <c r="O83" i="10" s="1"/>
  <c r="P83" i="10" s="1"/>
  <c r="H82" i="10"/>
  <c r="I82" i="10" s="1"/>
  <c r="J82" i="10" s="1"/>
  <c r="K82" i="10" s="1"/>
  <c r="M82" i="10" s="1"/>
  <c r="N82" i="10" s="1"/>
  <c r="O82" i="10" s="1"/>
  <c r="P82" i="10" s="1"/>
  <c r="H79" i="10"/>
  <c r="I79" i="10" s="1"/>
  <c r="J79" i="10" s="1"/>
  <c r="K79" i="10" s="1"/>
  <c r="L79" i="10" s="1"/>
  <c r="N79" i="10" s="1"/>
  <c r="O79" i="10" s="1"/>
  <c r="P79" i="10" s="1"/>
  <c r="H78" i="10"/>
  <c r="I78" i="10" s="1"/>
  <c r="J78" i="10" s="1"/>
  <c r="K78" i="10" s="1"/>
  <c r="L78" i="10" s="1"/>
  <c r="N78" i="10" s="1"/>
  <c r="O78" i="10" s="1"/>
  <c r="P78" i="10" s="1"/>
  <c r="H77" i="10"/>
  <c r="I77" i="10" s="1"/>
  <c r="J77" i="10" s="1"/>
  <c r="K77" i="10" s="1"/>
  <c r="L77" i="10" s="1"/>
  <c r="N77" i="10" s="1"/>
  <c r="O77" i="10" s="1"/>
  <c r="P77" i="10" s="1"/>
  <c r="H76" i="10"/>
  <c r="I76" i="10" s="1"/>
  <c r="J76" i="10" s="1"/>
  <c r="K76" i="10" s="1"/>
  <c r="L76" i="10" s="1"/>
  <c r="N76" i="10" s="1"/>
  <c r="O76" i="10" s="1"/>
  <c r="P76" i="10" s="1"/>
  <c r="H75" i="10"/>
  <c r="I75" i="10" s="1"/>
  <c r="J75" i="10" s="1"/>
  <c r="K75" i="10" s="1"/>
  <c r="L75" i="10" s="1"/>
  <c r="N75" i="10" s="1"/>
  <c r="O75" i="10" s="1"/>
  <c r="P75" i="10" s="1"/>
  <c r="H74" i="10"/>
  <c r="I74" i="10" s="1"/>
  <c r="J74" i="10" s="1"/>
  <c r="K74" i="10" s="1"/>
  <c r="L74" i="10" s="1"/>
  <c r="N74" i="10" s="1"/>
  <c r="O74" i="10" s="1"/>
  <c r="P74" i="10" s="1"/>
  <c r="H63" i="10"/>
  <c r="H62" i="10"/>
  <c r="I62" i="10" s="1"/>
  <c r="K62" i="10" s="1"/>
  <c r="L62" i="10" s="1"/>
  <c r="M62" i="10" s="1"/>
  <c r="N62" i="10" s="1"/>
  <c r="O62" i="10" s="1"/>
  <c r="P62" i="10" s="1"/>
  <c r="H56" i="10"/>
  <c r="I56" i="10" s="1"/>
  <c r="J56" i="10" s="1"/>
  <c r="K56" i="10" s="1"/>
  <c r="L56" i="10" s="1"/>
  <c r="M56" i="10" s="1"/>
  <c r="N56" i="10" s="1"/>
  <c r="O56" i="10" s="1"/>
  <c r="P56" i="10" s="1"/>
  <c r="H55" i="10"/>
  <c r="I55" i="10" s="1"/>
  <c r="J55" i="10" s="1"/>
  <c r="K55" i="10" s="1"/>
  <c r="L55" i="10" s="1"/>
  <c r="M55" i="10" s="1"/>
  <c r="N55" i="10" s="1"/>
  <c r="O55" i="10" s="1"/>
  <c r="P55" i="10" s="1"/>
  <c r="H54" i="10"/>
  <c r="I54" i="10" s="1"/>
  <c r="J54" i="10" s="1"/>
  <c r="K54" i="10" s="1"/>
  <c r="L54" i="10" s="1"/>
  <c r="M54" i="10" s="1"/>
  <c r="N54" i="10" s="1"/>
  <c r="P54" i="10" s="1"/>
  <c r="H53" i="10"/>
  <c r="I53" i="10" s="1"/>
  <c r="J53" i="10" s="1"/>
  <c r="K53" i="10" s="1"/>
  <c r="L53" i="10" s="1"/>
  <c r="M53" i="10" s="1"/>
  <c r="N53" i="10" s="1"/>
  <c r="O53" i="10" s="1"/>
  <c r="P53" i="10" s="1"/>
  <c r="H52" i="10"/>
  <c r="I52" i="10" s="1"/>
  <c r="J52" i="10" s="1"/>
  <c r="K52" i="10" s="1"/>
  <c r="M52" i="10" s="1"/>
  <c r="N52" i="10" s="1"/>
  <c r="O52" i="10" s="1"/>
  <c r="P52" i="10" s="1"/>
  <c r="H51" i="10"/>
  <c r="I51" i="10" s="1"/>
  <c r="J51" i="10" s="1"/>
  <c r="K51" i="10" s="1"/>
  <c r="L51" i="10" s="1"/>
  <c r="N51" i="10" s="1"/>
  <c r="O51" i="10" s="1"/>
  <c r="P51" i="10" s="1"/>
  <c r="H49" i="10"/>
  <c r="I49" i="10" s="1"/>
  <c r="J49" i="10" s="1"/>
  <c r="K49" i="10" s="1"/>
  <c r="L49" i="10" s="1"/>
  <c r="M49" i="10" s="1"/>
  <c r="N49" i="10" s="1"/>
  <c r="O49" i="10" s="1"/>
  <c r="H48" i="10"/>
  <c r="I48" i="10" s="1"/>
  <c r="J48" i="10" s="1"/>
  <c r="K48" i="10" s="1"/>
  <c r="L48" i="10" s="1"/>
  <c r="M48" i="10" s="1"/>
  <c r="N48" i="10" s="1"/>
  <c r="O48" i="10" s="1"/>
  <c r="H47" i="10"/>
  <c r="I47" i="10" s="1"/>
  <c r="J47" i="10" s="1"/>
  <c r="K47" i="10" s="1"/>
  <c r="L47" i="10" s="1"/>
  <c r="M47" i="10" s="1"/>
  <c r="N47" i="10" s="1"/>
  <c r="O47" i="10" s="1"/>
  <c r="H46" i="10"/>
  <c r="I46" i="10" s="1"/>
  <c r="J46" i="10" s="1"/>
  <c r="K46" i="10" s="1"/>
  <c r="L46" i="10" s="1"/>
  <c r="M46" i="10" s="1"/>
  <c r="N46" i="10" s="1"/>
  <c r="O46" i="10" s="1"/>
  <c r="H45" i="10"/>
  <c r="I45" i="10" s="1"/>
  <c r="J45" i="10" s="1"/>
  <c r="K45" i="10" s="1"/>
  <c r="L45" i="10" s="1"/>
  <c r="M45" i="10" s="1"/>
  <c r="N45" i="10" s="1"/>
  <c r="O45" i="10" s="1"/>
  <c r="H44" i="10"/>
  <c r="I44" i="10" s="1"/>
  <c r="J44" i="10" s="1"/>
  <c r="K44" i="10" s="1"/>
  <c r="M44" i="10" s="1"/>
  <c r="N44" i="10" s="1"/>
  <c r="O44" i="10" s="1"/>
  <c r="P44" i="10" s="1"/>
  <c r="H43" i="10"/>
  <c r="I43" i="10" s="1"/>
  <c r="J43" i="10" s="1"/>
  <c r="K43" i="10" s="1"/>
  <c r="M43" i="10" s="1"/>
  <c r="N43" i="10" s="1"/>
  <c r="O43" i="10" s="1"/>
  <c r="P43" i="10" s="1"/>
  <c r="H42" i="10"/>
  <c r="I42" i="10" s="1"/>
  <c r="J42" i="10" s="1"/>
  <c r="K42" i="10" s="1"/>
  <c r="M42" i="10" s="1"/>
  <c r="N42" i="10" s="1"/>
  <c r="O42" i="10" s="1"/>
  <c r="P42" i="10" s="1"/>
  <c r="H41" i="10"/>
  <c r="I41" i="10" s="1"/>
  <c r="J41" i="10" s="1"/>
  <c r="K41" i="10" s="1"/>
  <c r="M41" i="10" s="1"/>
  <c r="N41" i="10" s="1"/>
  <c r="O41" i="10" s="1"/>
  <c r="P41" i="10" s="1"/>
  <c r="H33" i="10"/>
  <c r="I33" i="10" s="1"/>
  <c r="J33" i="10" s="1"/>
  <c r="K33" i="10" s="1"/>
  <c r="L33" i="10" s="1"/>
  <c r="N33" i="10" s="1"/>
  <c r="O33" i="10" s="1"/>
  <c r="P33" i="10" s="1"/>
  <c r="H32" i="10"/>
  <c r="I32" i="10" s="1"/>
  <c r="J32" i="10" s="1"/>
  <c r="K32" i="10" s="1"/>
  <c r="L32" i="10" s="1"/>
  <c r="N32" i="10" s="1"/>
  <c r="O32" i="10" s="1"/>
  <c r="P32" i="10" s="1"/>
  <c r="H31" i="10"/>
  <c r="I31" i="10" s="1"/>
  <c r="J31" i="10" s="1"/>
  <c r="K31" i="10" s="1"/>
  <c r="L31" i="10" s="1"/>
  <c r="N31" i="10" s="1"/>
  <c r="O31" i="10" s="1"/>
  <c r="P31" i="10" s="1"/>
  <c r="H30" i="10"/>
  <c r="I30" i="10" s="1"/>
  <c r="J30" i="10" s="1"/>
  <c r="K30" i="10" s="1"/>
  <c r="L30" i="10" s="1"/>
  <c r="N30" i="10" s="1"/>
  <c r="O30" i="10" s="1"/>
  <c r="P30" i="10" s="1"/>
  <c r="H29" i="10"/>
  <c r="I29" i="10" s="1"/>
  <c r="J29" i="10" s="1"/>
  <c r="K29" i="10" s="1"/>
  <c r="L29" i="10" s="1"/>
  <c r="N29" i="10" s="1"/>
  <c r="O29" i="10" s="1"/>
  <c r="P29" i="10" s="1"/>
  <c r="H28" i="10"/>
  <c r="I28" i="10" s="1"/>
  <c r="J28" i="10" s="1"/>
  <c r="K28" i="10" s="1"/>
  <c r="L28" i="10" s="1"/>
  <c r="N28" i="10" s="1"/>
  <c r="O28" i="10" s="1"/>
  <c r="P28" i="10" s="1"/>
  <c r="H27" i="10"/>
  <c r="I27" i="10" s="1"/>
  <c r="J27" i="10" s="1"/>
  <c r="H18" i="10"/>
  <c r="H17" i="10"/>
  <c r="H16" i="10"/>
  <c r="H15" i="10"/>
  <c r="H14" i="10"/>
  <c r="H13" i="10"/>
  <c r="H12" i="10"/>
  <c r="H11" i="10"/>
  <c r="H9" i="10"/>
  <c r="H7" i="10"/>
  <c r="J164" i="10"/>
  <c r="K164" i="10" s="1"/>
  <c r="L164" i="10" s="1"/>
  <c r="M164" i="10" s="1"/>
  <c r="N164" i="10" s="1"/>
  <c r="O164" i="10" s="1"/>
  <c r="P164" i="10" s="1"/>
  <c r="J106" i="10"/>
  <c r="K106" i="10" s="1"/>
  <c r="L106" i="10" s="1"/>
  <c r="M106" i="10" s="1"/>
  <c r="N106" i="10" s="1"/>
  <c r="O106" i="10" s="1"/>
  <c r="P106" i="10" s="1"/>
  <c r="J127" i="10"/>
  <c r="K127" i="10" s="1"/>
  <c r="L127" i="10" s="1"/>
  <c r="M127" i="10" s="1"/>
  <c r="N127" i="10" s="1"/>
  <c r="O127" i="10" s="1"/>
  <c r="P127" i="10" s="1"/>
  <c r="E127" i="10"/>
  <c r="J166" i="10"/>
  <c r="K166" i="10" s="1"/>
  <c r="L166" i="10" s="1"/>
  <c r="M166" i="10" s="1"/>
  <c r="N166" i="10" s="1"/>
  <c r="O166" i="10" s="1"/>
  <c r="P166" i="10" s="1"/>
  <c r="E147" i="10"/>
  <c r="E143" i="10"/>
  <c r="E80" i="10"/>
  <c r="E21" i="10"/>
  <c r="J115" i="10"/>
  <c r="K115" i="10" s="1"/>
  <c r="L115" i="10" s="1"/>
  <c r="M115" i="10" s="1"/>
  <c r="N115" i="10" s="1"/>
  <c r="O115" i="10" s="1"/>
  <c r="P115" i="10" s="1"/>
  <c r="I63" i="10"/>
  <c r="K63" i="10" s="1"/>
  <c r="L63" i="10" s="1"/>
  <c r="M63" i="10" s="1"/>
  <c r="N63" i="10" s="1"/>
  <c r="O63" i="10" s="1"/>
  <c r="P63" i="10" s="1"/>
  <c r="L152" i="10" l="1"/>
  <c r="M152" i="10" s="1"/>
  <c r="N152" i="10" s="1"/>
  <c r="O152" i="10" s="1"/>
  <c r="P152" i="10" s="1"/>
  <c r="K27" i="10"/>
  <c r="L27" i="10" s="1"/>
  <c r="N27" i="10" s="1"/>
  <c r="O27" i="10" s="1"/>
  <c r="P27" i="10" s="1"/>
  <c r="I18" i="10"/>
  <c r="J18" i="10" s="1"/>
  <c r="K18" i="10" s="1"/>
  <c r="L18" i="10" s="1"/>
  <c r="M18" i="10" s="1"/>
  <c r="N18" i="10" s="1"/>
  <c r="O18" i="10" s="1"/>
  <c r="P18" i="10" s="1"/>
  <c r="I17" i="10"/>
  <c r="J17" i="10" s="1"/>
  <c r="K17" i="10" s="1"/>
  <c r="L17" i="10" s="1"/>
  <c r="N17" i="10" s="1"/>
  <c r="P17" i="10" s="1"/>
  <c r="I16" i="10"/>
  <c r="J16" i="10" s="1"/>
  <c r="K16" i="10" s="1"/>
  <c r="L16" i="10" s="1"/>
  <c r="M16" i="10" s="1"/>
  <c r="N16" i="10" s="1"/>
  <c r="P16" i="10" s="1"/>
  <c r="I15" i="10"/>
  <c r="J15" i="10" s="1"/>
  <c r="K15" i="10" s="1"/>
  <c r="L15" i="10" s="1"/>
  <c r="M15" i="10" s="1"/>
  <c r="N15" i="10" s="1"/>
  <c r="P15" i="10" s="1"/>
  <c r="J14" i="10"/>
  <c r="K14" i="10" s="1"/>
  <c r="L14" i="10" s="1"/>
  <c r="M14" i="10" s="1"/>
  <c r="N14" i="10" s="1"/>
  <c r="O14" i="10" s="1"/>
  <c r="P14" i="10" s="1"/>
  <c r="I13" i="10"/>
  <c r="J13" i="10" s="1"/>
  <c r="K13" i="10" s="1"/>
  <c r="L13" i="10" s="1"/>
  <c r="M13" i="10" s="1"/>
  <c r="N13" i="10" s="1"/>
  <c r="O13" i="10" s="1"/>
  <c r="P13" i="10" s="1"/>
  <c r="I12" i="10"/>
  <c r="J12" i="10" s="1"/>
  <c r="K12" i="10" s="1"/>
  <c r="L12" i="10" s="1"/>
  <c r="N12" i="10" s="1"/>
  <c r="P12" i="10" s="1"/>
  <c r="I11" i="10"/>
  <c r="J11" i="10" s="1"/>
  <c r="K11" i="10" s="1"/>
  <c r="L11" i="10" s="1"/>
  <c r="I9" i="10"/>
  <c r="J9" i="10" s="1"/>
  <c r="L9" i="10" s="1"/>
  <c r="M9" i="10" s="1"/>
  <c r="N9" i="10" s="1"/>
  <c r="O9" i="10" s="1"/>
  <c r="P9" i="10" s="1"/>
  <c r="I7" i="10"/>
  <c r="L7" i="10" s="1"/>
  <c r="M7" i="10" s="1"/>
  <c r="N7" i="10" s="1"/>
  <c r="O7" i="10" s="1"/>
  <c r="P7" i="10" l="1"/>
  <c r="M11" i="10"/>
  <c r="N11" i="10" s="1"/>
  <c r="P11" i="10" s="1"/>
  <c r="E38" i="9"/>
  <c r="E161" i="9" l="1"/>
  <c r="N158" i="9"/>
  <c r="O158" i="9" s="1"/>
  <c r="E158" i="9"/>
  <c r="E152" i="9" l="1"/>
  <c r="E151" i="9"/>
  <c r="E239" i="9"/>
  <c r="E238" i="9"/>
  <c r="E237" i="9"/>
  <c r="E236" i="9"/>
  <c r="E235" i="9"/>
  <c r="E37" i="9"/>
  <c r="P135" i="9"/>
  <c r="E135" i="9"/>
  <c r="P134" i="9"/>
  <c r="E134" i="9"/>
  <c r="K133" i="9"/>
  <c r="L133" i="9" s="1"/>
  <c r="M133" i="9" s="1"/>
  <c r="N133" i="9" s="1"/>
  <c r="P133" i="9" s="1"/>
  <c r="E133" i="9"/>
  <c r="P170" i="9"/>
  <c r="M170" i="9"/>
  <c r="N170" i="9" s="1"/>
  <c r="E170" i="9"/>
  <c r="H19" i="2" l="1"/>
  <c r="H18" i="2"/>
  <c r="H17" i="2"/>
  <c r="H16" i="2"/>
  <c r="H15" i="2"/>
  <c r="M34" i="2"/>
  <c r="M33" i="2"/>
  <c r="M32" i="2"/>
  <c r="M31" i="2"/>
  <c r="M30" i="2"/>
  <c r="M29" i="2"/>
  <c r="M28" i="2"/>
  <c r="M27" i="2"/>
  <c r="M26" i="2"/>
  <c r="H20" i="2" l="1"/>
  <c r="M35" i="2"/>
  <c r="O79" i="9"/>
  <c r="P79" i="9" s="1"/>
  <c r="E79" i="9"/>
  <c r="O73" i="9"/>
  <c r="P73" i="9" s="1"/>
  <c r="E73" i="9"/>
  <c r="O36" i="9"/>
  <c r="P36" i="9" s="1"/>
  <c r="E36" i="9"/>
  <c r="O35" i="9"/>
  <c r="P35" i="9" s="1"/>
  <c r="E35" i="9"/>
  <c r="O34" i="9"/>
  <c r="P34" i="9" s="1"/>
  <c r="E34" i="9"/>
  <c r="O33" i="9"/>
  <c r="P33" i="9" s="1"/>
  <c r="E33" i="9"/>
  <c r="E130" i="9"/>
  <c r="E175" i="9"/>
  <c r="O175" i="9"/>
  <c r="P175" i="9" s="1"/>
  <c r="O174" i="9"/>
  <c r="P174" i="9" s="1"/>
  <c r="E174" i="9"/>
  <c r="O173" i="9"/>
  <c r="P173" i="9" s="1"/>
  <c r="E173" i="9"/>
  <c r="O172" i="9"/>
  <c r="P172" i="9" s="1"/>
  <c r="E172" i="9"/>
  <c r="E171" i="9"/>
  <c r="M32" i="9" l="1"/>
  <c r="N32" i="9" s="1"/>
  <c r="O32" i="9" s="1"/>
  <c r="P32" i="9" s="1"/>
  <c r="E32" i="9"/>
  <c r="N120" i="9"/>
  <c r="O120" i="9" s="1"/>
  <c r="P120" i="9" s="1"/>
  <c r="N119" i="9"/>
  <c r="O119" i="9" s="1"/>
  <c r="P119" i="9" s="1"/>
  <c r="E120" i="9"/>
  <c r="E119" i="9"/>
  <c r="N132" i="9"/>
  <c r="O132" i="9" s="1"/>
  <c r="E132" i="9"/>
  <c r="N91" i="9"/>
  <c r="O91" i="9" s="1"/>
  <c r="P91" i="9" s="1"/>
  <c r="E91" i="9"/>
  <c r="N93" i="9"/>
  <c r="O93" i="9" s="1"/>
  <c r="P93" i="9" s="1"/>
  <c r="E93" i="9"/>
  <c r="P132" i="9" l="1"/>
  <c r="M117" i="9"/>
  <c r="N117" i="9" s="1"/>
  <c r="O117" i="9" s="1"/>
  <c r="P117" i="9" s="1"/>
  <c r="E117" i="9"/>
  <c r="M118" i="9"/>
  <c r="N118" i="9" s="1"/>
  <c r="O118" i="9" s="1"/>
  <c r="P118" i="9" s="1"/>
  <c r="E118" i="9"/>
  <c r="M64" i="9"/>
  <c r="N64" i="9" s="1"/>
  <c r="O64" i="9" s="1"/>
  <c r="P64" i="9" s="1"/>
  <c r="S65" i="9" l="1"/>
  <c r="L130" i="9"/>
  <c r="O130" i="9"/>
  <c r="P130" i="9" s="1"/>
  <c r="L31" i="9"/>
  <c r="M31" i="9" s="1"/>
  <c r="N31" i="9" s="1"/>
  <c r="O31" i="9" s="1"/>
  <c r="P31" i="9" s="1"/>
  <c r="E31" i="9"/>
  <c r="L92" i="9"/>
  <c r="M92" i="9" s="1"/>
  <c r="N92" i="9" s="1"/>
  <c r="O92" i="9" s="1"/>
  <c r="P92" i="9" s="1"/>
  <c r="E92" i="9"/>
  <c r="L90" i="9"/>
  <c r="M90" i="9" s="1"/>
  <c r="N90" i="9" s="1"/>
  <c r="O90" i="9" s="1"/>
  <c r="P90" i="9" s="1"/>
  <c r="E90" i="9"/>
  <c r="E192" i="9"/>
  <c r="K192" i="9"/>
  <c r="L192" i="9" s="1"/>
  <c r="M192" i="9" s="1"/>
  <c r="N192" i="9" s="1"/>
  <c r="O192" i="9" s="1"/>
  <c r="P192" i="9" s="1"/>
  <c r="K211" i="9" l="1"/>
  <c r="L211" i="9" s="1"/>
  <c r="M211" i="9" s="1"/>
  <c r="N211" i="9" s="1"/>
  <c r="O211" i="9" s="1"/>
  <c r="P211" i="9" s="1"/>
  <c r="E211" i="9"/>
  <c r="E210" i="9"/>
  <c r="K210" i="9"/>
  <c r="L210" i="9" s="1"/>
  <c r="M210" i="9" s="1"/>
  <c r="N210" i="9" s="1"/>
  <c r="O210" i="9" s="1"/>
  <c r="P210" i="9" s="1"/>
  <c r="E194" i="9" l="1"/>
  <c r="H194" i="9"/>
  <c r="E193" i="9"/>
  <c r="H193" i="9"/>
  <c r="J193" i="9" s="1"/>
  <c r="K193" i="9" s="1"/>
  <c r="L193" i="9" s="1"/>
  <c r="M193" i="9" s="1"/>
  <c r="N193" i="9" s="1"/>
  <c r="O193" i="9" s="1"/>
  <c r="P193" i="9" s="1"/>
  <c r="J87" i="9"/>
  <c r="K87" i="9" s="1"/>
  <c r="L87" i="9" s="1"/>
  <c r="M87" i="9" s="1"/>
  <c r="N87" i="9" s="1"/>
  <c r="O87" i="9" s="1"/>
  <c r="P87" i="9" s="1"/>
  <c r="E87" i="9"/>
  <c r="H87" i="9"/>
  <c r="E197" i="9"/>
  <c r="H197" i="9"/>
  <c r="J197" i="9" s="1"/>
  <c r="K197" i="9" s="1"/>
  <c r="L197" i="9" s="1"/>
  <c r="M197" i="9" s="1"/>
  <c r="N197" i="9" s="1"/>
  <c r="O197" i="9" s="1"/>
  <c r="P197" i="9" s="1"/>
  <c r="J89" i="9"/>
  <c r="K89" i="9" s="1"/>
  <c r="L89" i="9" s="1"/>
  <c r="M89" i="9" s="1"/>
  <c r="N89" i="9" s="1"/>
  <c r="O89" i="9" s="1"/>
  <c r="P89" i="9" s="1"/>
  <c r="H89" i="9"/>
  <c r="E89" i="9"/>
  <c r="E88" i="9"/>
  <c r="H88" i="9"/>
  <c r="J88" i="9"/>
  <c r="K88" i="9" s="1"/>
  <c r="L88" i="9" s="1"/>
  <c r="M88" i="9" s="1"/>
  <c r="N88" i="9" s="1"/>
  <c r="O88" i="9" s="1"/>
  <c r="P88" i="9" s="1"/>
  <c r="H180" i="9"/>
  <c r="I180" i="9" s="1"/>
  <c r="J180" i="9" s="1"/>
  <c r="K180" i="9" s="1"/>
  <c r="L180" i="9" s="1"/>
  <c r="N180" i="9" s="1"/>
  <c r="O180" i="9" s="1"/>
  <c r="P180" i="9" s="1"/>
  <c r="J30" i="9"/>
  <c r="K30" i="9" s="1"/>
  <c r="L30" i="9" s="1"/>
  <c r="M30" i="9" s="1"/>
  <c r="N30" i="9" s="1"/>
  <c r="O30" i="9" s="1"/>
  <c r="P30" i="9" s="1"/>
  <c r="J27" i="9"/>
  <c r="K27" i="9" s="1"/>
  <c r="L27" i="9" s="1"/>
  <c r="M27" i="9" s="1"/>
  <c r="N27" i="9" s="1"/>
  <c r="O27" i="9" s="1"/>
  <c r="P27" i="9" s="1"/>
  <c r="J25" i="9"/>
  <c r="K25" i="9" s="1"/>
  <c r="L25" i="9" s="1"/>
  <c r="M25" i="9" s="1"/>
  <c r="N25" i="9" s="1"/>
  <c r="O25" i="9" s="1"/>
  <c r="P25" i="9" s="1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09" i="9"/>
  <c r="E208" i="9"/>
  <c r="E207" i="9"/>
  <c r="E206" i="9"/>
  <c r="E205" i="9"/>
  <c r="E204" i="9"/>
  <c r="E203" i="9"/>
  <c r="E202" i="9"/>
  <c r="E196" i="9"/>
  <c r="E195" i="9"/>
  <c r="E191" i="9"/>
  <c r="E189" i="9"/>
  <c r="E184" i="9"/>
  <c r="E183" i="9"/>
  <c r="E181" i="9"/>
  <c r="E180" i="9"/>
  <c r="E178" i="9"/>
  <c r="E177" i="9"/>
  <c r="E176" i="9"/>
  <c r="E168" i="9"/>
  <c r="E167" i="9"/>
  <c r="E166" i="9"/>
  <c r="E165" i="9"/>
  <c r="E164" i="9"/>
  <c r="E162" i="9"/>
  <c r="E156" i="9"/>
  <c r="E155" i="9"/>
  <c r="E154" i="9"/>
  <c r="E153" i="9"/>
  <c r="E150" i="9"/>
  <c r="E148" i="9"/>
  <c r="E147" i="9"/>
  <c r="E146" i="9"/>
  <c r="E145" i="9"/>
  <c r="E144" i="9"/>
  <c r="E143" i="9"/>
  <c r="E142" i="9"/>
  <c r="E141" i="9"/>
  <c r="E140" i="9"/>
  <c r="E139" i="9"/>
  <c r="E138" i="9"/>
  <c r="E131" i="9"/>
  <c r="E129" i="9"/>
  <c r="E128" i="9"/>
  <c r="E121" i="9"/>
  <c r="E115" i="9"/>
  <c r="E114" i="9"/>
  <c r="E113" i="9"/>
  <c r="E111" i="9"/>
  <c r="E110" i="9"/>
  <c r="E109" i="9"/>
  <c r="E108" i="9"/>
  <c r="E107" i="9"/>
  <c r="E101" i="9"/>
  <c r="E100" i="9"/>
  <c r="E99" i="9"/>
  <c r="E98" i="9"/>
  <c r="E97" i="9"/>
  <c r="E96" i="9"/>
  <c r="E94" i="9"/>
  <c r="E85" i="9"/>
  <c r="E84" i="9"/>
  <c r="E80" i="9"/>
  <c r="E78" i="9"/>
  <c r="E77" i="9"/>
  <c r="E76" i="9"/>
  <c r="E72" i="9"/>
  <c r="E71" i="9"/>
  <c r="E69" i="9"/>
  <c r="E66" i="9"/>
  <c r="E65" i="9"/>
  <c r="E63" i="9"/>
  <c r="E62" i="9"/>
  <c r="E61" i="9"/>
  <c r="E57" i="9"/>
  <c r="E56" i="9"/>
  <c r="E55" i="9"/>
  <c r="E54" i="9"/>
  <c r="E53" i="9"/>
  <c r="E52" i="9"/>
  <c r="E51" i="9"/>
  <c r="E48" i="9"/>
  <c r="E47" i="9"/>
  <c r="E46" i="9"/>
  <c r="E45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0" i="9"/>
  <c r="E9" i="9"/>
  <c r="E8" i="9"/>
  <c r="E7" i="9"/>
  <c r="E30" i="9"/>
  <c r="H155" i="9"/>
  <c r="I155" i="9" s="1"/>
  <c r="J155" i="9" s="1"/>
  <c r="L155" i="9" s="1"/>
  <c r="M155" i="9" s="1"/>
  <c r="N155" i="9" s="1"/>
  <c r="O155" i="9" s="1"/>
  <c r="P155" i="9" s="1"/>
  <c r="H30" i="9"/>
  <c r="H137" i="9" l="1"/>
  <c r="I137" i="9" s="1"/>
  <c r="J137" i="9" s="1"/>
  <c r="K137" i="9" s="1"/>
  <c r="L137" i="9" s="1"/>
  <c r="M137" i="9" s="1"/>
  <c r="N137" i="9" s="1"/>
  <c r="O137" i="9" s="1"/>
  <c r="P137" i="9" s="1"/>
  <c r="H136" i="9"/>
  <c r="I136" i="9" s="1"/>
  <c r="J136" i="9" s="1"/>
  <c r="K136" i="9" s="1"/>
  <c r="L136" i="9" s="1"/>
  <c r="M136" i="9" s="1"/>
  <c r="N136" i="9" s="1"/>
  <c r="O136" i="9" s="1"/>
  <c r="P136" i="9" s="1"/>
  <c r="H131" i="9"/>
  <c r="I131" i="9" s="1"/>
  <c r="J131" i="9" s="1"/>
  <c r="L131" i="9" s="1"/>
  <c r="N131" i="9" s="1"/>
  <c r="O131" i="9" s="1"/>
  <c r="P131" i="9" s="1"/>
  <c r="H129" i="9"/>
  <c r="J129" i="9" s="1"/>
  <c r="L129" i="9" s="1"/>
  <c r="M129" i="9" s="1"/>
  <c r="N129" i="9" s="1"/>
  <c r="O129" i="9" s="1"/>
  <c r="P129" i="9" s="1"/>
  <c r="H29" i="9"/>
  <c r="I29" i="9" s="1"/>
  <c r="J29" i="9" s="1"/>
  <c r="L29" i="9" s="1"/>
  <c r="M29" i="9" s="1"/>
  <c r="N29" i="9" s="1"/>
  <c r="O29" i="9" s="1"/>
  <c r="P29" i="9" s="1"/>
  <c r="H28" i="9"/>
  <c r="J28" i="9" s="1"/>
  <c r="K28" i="9" s="1"/>
  <c r="L28" i="9" s="1"/>
  <c r="M28" i="9" s="1"/>
  <c r="O28" i="9" s="1"/>
  <c r="P28" i="9" s="1"/>
  <c r="H27" i="9"/>
  <c r="H26" i="9"/>
  <c r="J26" i="9" s="1"/>
  <c r="K26" i="9" s="1"/>
  <c r="L26" i="9" s="1"/>
  <c r="N26" i="9" s="1"/>
  <c r="O26" i="9" s="1"/>
  <c r="P26" i="9" s="1"/>
  <c r="H25" i="9"/>
  <c r="H24" i="9"/>
  <c r="I24" i="9" s="1"/>
  <c r="J24" i="9" s="1"/>
  <c r="K24" i="9" s="1"/>
  <c r="L24" i="9" s="1"/>
  <c r="N24" i="9" s="1"/>
  <c r="O24" i="9" s="1"/>
  <c r="P24" i="9" s="1"/>
  <c r="H23" i="9"/>
  <c r="I23" i="9" s="1"/>
  <c r="J23" i="9" s="1"/>
  <c r="K23" i="9" s="1"/>
  <c r="M23" i="9" s="1"/>
  <c r="O23" i="9" s="1"/>
  <c r="H22" i="9"/>
  <c r="I22" i="9" s="1"/>
  <c r="J22" i="9" s="1"/>
  <c r="L22" i="9" s="1"/>
  <c r="M22" i="9" s="1"/>
  <c r="N22" i="9" s="1"/>
  <c r="O22" i="9" s="1"/>
  <c r="P22" i="9" s="1"/>
  <c r="H21" i="9"/>
  <c r="I21" i="9" s="1"/>
  <c r="K21" i="9" s="1"/>
  <c r="L21" i="9" s="1"/>
  <c r="M21" i="9" s="1"/>
  <c r="O21" i="9" s="1"/>
  <c r="P21" i="9" s="1"/>
  <c r="H20" i="9"/>
  <c r="I20" i="9" s="1"/>
  <c r="J20" i="9" s="1"/>
  <c r="K20" i="9" s="1"/>
  <c r="M20" i="9" s="1"/>
  <c r="O20" i="9" s="1"/>
  <c r="I12" i="2" l="1"/>
  <c r="H201" i="9"/>
  <c r="I201" i="9" s="1"/>
  <c r="J201" i="9" s="1"/>
  <c r="K201" i="9" s="1"/>
  <c r="L201" i="9" s="1"/>
  <c r="M201" i="9" s="1"/>
  <c r="N201" i="9" s="1"/>
  <c r="O201" i="9" s="1"/>
  <c r="H31" i="2"/>
  <c r="C19" i="2" l="1"/>
  <c r="C18" i="2"/>
  <c r="C17" i="2"/>
  <c r="C16" i="2"/>
  <c r="C15" i="2"/>
  <c r="H58" i="3"/>
  <c r="H56" i="3"/>
  <c r="K56" i="3"/>
  <c r="L56" i="3" s="1"/>
  <c r="M56" i="3" s="1"/>
  <c r="N56" i="3" s="1"/>
  <c r="O56" i="3" s="1"/>
  <c r="K46" i="3"/>
  <c r="E194" i="3"/>
  <c r="E129" i="3"/>
  <c r="H116" i="3"/>
  <c r="I116" i="3"/>
  <c r="J116" i="3" s="1"/>
  <c r="K116" i="3" s="1"/>
  <c r="E66" i="3"/>
  <c r="E12" i="3"/>
  <c r="E208" i="3"/>
  <c r="E207" i="3"/>
  <c r="E206" i="3"/>
  <c r="E205" i="3"/>
  <c r="E204" i="3"/>
  <c r="E179" i="3"/>
  <c r="H73" i="11" l="1"/>
  <c r="I73" i="11" s="1"/>
  <c r="J73" i="11" s="1"/>
  <c r="L73" i="11" s="1"/>
  <c r="H72" i="11"/>
  <c r="I72" i="11" s="1"/>
  <c r="J72" i="11" s="1"/>
  <c r="L72" i="11" s="1"/>
  <c r="H71" i="11"/>
  <c r="I71" i="11" s="1"/>
  <c r="J71" i="11" s="1"/>
  <c r="L71" i="11" s="1"/>
  <c r="H70" i="11"/>
  <c r="I70" i="11" s="1"/>
  <c r="J70" i="11" s="1"/>
  <c r="L70" i="11" s="1"/>
  <c r="H64" i="11"/>
  <c r="I64" i="11" s="1"/>
  <c r="J64" i="11" s="1"/>
  <c r="L64" i="11" s="1"/>
  <c r="H63" i="11"/>
  <c r="I63" i="11" s="1"/>
  <c r="J63" i="11" s="1"/>
  <c r="L63" i="11" s="1"/>
  <c r="H62" i="11"/>
  <c r="I62" i="11" s="1"/>
  <c r="J62" i="11" s="1"/>
  <c r="L62" i="11" s="1"/>
  <c r="H61" i="11"/>
  <c r="I61" i="11" s="1"/>
  <c r="K61" i="11" s="1"/>
  <c r="L61" i="11" s="1"/>
  <c r="H69" i="11"/>
  <c r="I69" i="11" s="1"/>
  <c r="J69" i="11" s="1"/>
  <c r="L69" i="11" s="1"/>
  <c r="H67" i="11"/>
  <c r="I67" i="11" s="1"/>
  <c r="J67" i="11" s="1"/>
  <c r="L67" i="11" s="1"/>
  <c r="H66" i="11"/>
  <c r="I66" i="11" s="1"/>
  <c r="J66" i="11" s="1"/>
  <c r="L66" i="11" s="1"/>
  <c r="H57" i="11"/>
  <c r="J57" i="11" s="1"/>
  <c r="K57" i="11" s="1"/>
  <c r="L57" i="11" s="1"/>
  <c r="H39" i="11"/>
  <c r="I39" i="11" s="1"/>
  <c r="K39" i="11" s="1"/>
  <c r="L39" i="11" s="1"/>
  <c r="H38" i="11"/>
  <c r="I38" i="11" s="1"/>
  <c r="K38" i="11" s="1"/>
  <c r="H9" i="11"/>
  <c r="H8" i="11"/>
  <c r="I8" i="11" s="1"/>
  <c r="J8" i="11" s="1"/>
  <c r="L8" i="11" s="1"/>
  <c r="H7" i="11"/>
  <c r="I7" i="11" s="1"/>
  <c r="I200" i="10"/>
  <c r="J200" i="10" s="1"/>
  <c r="K200" i="10" s="1"/>
  <c r="L200" i="10" s="1"/>
  <c r="M200" i="10" s="1"/>
  <c r="N200" i="10" s="1"/>
  <c r="O200" i="10" s="1"/>
  <c r="I199" i="10"/>
  <c r="J199" i="10" s="1"/>
  <c r="K199" i="10" s="1"/>
  <c r="L199" i="10" s="1"/>
  <c r="M199" i="10" s="1"/>
  <c r="N199" i="10" s="1"/>
  <c r="O199" i="10" s="1"/>
  <c r="I198" i="10"/>
  <c r="J198" i="10" s="1"/>
  <c r="K198" i="10" s="1"/>
  <c r="L198" i="10" s="1"/>
  <c r="M198" i="10" s="1"/>
  <c r="N198" i="10" s="1"/>
  <c r="O198" i="10" s="1"/>
  <c r="I197" i="10"/>
  <c r="J197" i="10" s="1"/>
  <c r="K197" i="10" s="1"/>
  <c r="L197" i="10" s="1"/>
  <c r="M197" i="10" s="1"/>
  <c r="N197" i="10" s="1"/>
  <c r="O197" i="10" s="1"/>
  <c r="I196" i="10"/>
  <c r="J196" i="10" s="1"/>
  <c r="K196" i="10" s="1"/>
  <c r="L196" i="10" s="1"/>
  <c r="M196" i="10" s="1"/>
  <c r="N196" i="10" s="1"/>
  <c r="O196" i="10" s="1"/>
  <c r="I195" i="10"/>
  <c r="J195" i="10" s="1"/>
  <c r="K195" i="10" s="1"/>
  <c r="L195" i="10" s="1"/>
  <c r="M195" i="10" s="1"/>
  <c r="N195" i="10" s="1"/>
  <c r="O195" i="10" s="1"/>
  <c r="I194" i="10"/>
  <c r="J194" i="10" s="1"/>
  <c r="K194" i="10" s="1"/>
  <c r="L194" i="10" s="1"/>
  <c r="M194" i="10" s="1"/>
  <c r="N194" i="10" s="1"/>
  <c r="O194" i="10" s="1"/>
  <c r="I193" i="10"/>
  <c r="J193" i="10" s="1"/>
  <c r="K193" i="10" s="1"/>
  <c r="L193" i="10" s="1"/>
  <c r="M193" i="10" s="1"/>
  <c r="N193" i="10" s="1"/>
  <c r="O193" i="10" s="1"/>
  <c r="I192" i="10"/>
  <c r="J192" i="10" s="1"/>
  <c r="K192" i="10" s="1"/>
  <c r="L192" i="10" s="1"/>
  <c r="M192" i="10" s="1"/>
  <c r="N192" i="10" s="1"/>
  <c r="O192" i="10" s="1"/>
  <c r="I186" i="10"/>
  <c r="J186" i="10" s="1"/>
  <c r="K186" i="10" s="1"/>
  <c r="L186" i="10" s="1"/>
  <c r="M186" i="10" s="1"/>
  <c r="N186" i="10" s="1"/>
  <c r="O186" i="10" s="1"/>
  <c r="I185" i="10"/>
  <c r="J185" i="10" s="1"/>
  <c r="K185" i="10" s="1"/>
  <c r="L185" i="10" s="1"/>
  <c r="M185" i="10" s="1"/>
  <c r="N185" i="10" s="1"/>
  <c r="O185" i="10" s="1"/>
  <c r="I184" i="10"/>
  <c r="J184" i="10" s="1"/>
  <c r="K184" i="10" s="1"/>
  <c r="L184" i="10" s="1"/>
  <c r="M184" i="10" s="1"/>
  <c r="N184" i="10" s="1"/>
  <c r="O184" i="10" s="1"/>
  <c r="I183" i="10"/>
  <c r="J183" i="10" s="1"/>
  <c r="K183" i="10" s="1"/>
  <c r="L183" i="10" s="1"/>
  <c r="M183" i="10" s="1"/>
  <c r="N183" i="10" s="1"/>
  <c r="O183" i="10" s="1"/>
  <c r="I182" i="10"/>
  <c r="J182" i="10" s="1"/>
  <c r="K182" i="10" s="1"/>
  <c r="L182" i="10" s="1"/>
  <c r="M182" i="10" s="1"/>
  <c r="N182" i="10" s="1"/>
  <c r="O182" i="10" s="1"/>
  <c r="I181" i="10"/>
  <c r="J181" i="10" s="1"/>
  <c r="K181" i="10" s="1"/>
  <c r="L181" i="10" s="1"/>
  <c r="M181" i="10" s="1"/>
  <c r="N181" i="10" s="1"/>
  <c r="O181" i="10" s="1"/>
  <c r="I180" i="10"/>
  <c r="J180" i="10" s="1"/>
  <c r="K180" i="10" s="1"/>
  <c r="L180" i="10" s="1"/>
  <c r="M180" i="10" s="1"/>
  <c r="N180" i="10" s="1"/>
  <c r="O180" i="10" s="1"/>
  <c r="I179" i="10"/>
  <c r="J179" i="10" s="1"/>
  <c r="K179" i="10" s="1"/>
  <c r="L179" i="10" s="1"/>
  <c r="M179" i="10" s="1"/>
  <c r="N179" i="10" s="1"/>
  <c r="O179" i="10" s="1"/>
  <c r="I178" i="10"/>
  <c r="J178" i="10" s="1"/>
  <c r="K178" i="10" s="1"/>
  <c r="L178" i="10" s="1"/>
  <c r="M178" i="10" s="1"/>
  <c r="N178" i="10" s="1"/>
  <c r="O178" i="10" s="1"/>
  <c r="I177" i="10"/>
  <c r="J177" i="10" s="1"/>
  <c r="K177" i="10" s="1"/>
  <c r="L177" i="10" s="1"/>
  <c r="M177" i="10" s="1"/>
  <c r="N177" i="10" s="1"/>
  <c r="O177" i="10" s="1"/>
  <c r="I176" i="10"/>
  <c r="J176" i="10" s="1"/>
  <c r="K176" i="10" s="1"/>
  <c r="L176" i="10" s="1"/>
  <c r="M176" i="10" s="1"/>
  <c r="N176" i="10" s="1"/>
  <c r="O176" i="10" s="1"/>
  <c r="J175" i="10"/>
  <c r="K175" i="10" s="1"/>
  <c r="L175" i="10" s="1"/>
  <c r="M175" i="10" s="1"/>
  <c r="N175" i="10" s="1"/>
  <c r="O175" i="10" s="1"/>
  <c r="P175" i="10" s="1"/>
  <c r="I174" i="10"/>
  <c r="J174" i="10" s="1"/>
  <c r="K174" i="10" s="1"/>
  <c r="L174" i="10" s="1"/>
  <c r="M174" i="10" s="1"/>
  <c r="N174" i="10" s="1"/>
  <c r="O174" i="10" s="1"/>
  <c r="P174" i="10" s="1"/>
  <c r="I173" i="10"/>
  <c r="J173" i="10" s="1"/>
  <c r="K173" i="10" s="1"/>
  <c r="L173" i="10" s="1"/>
  <c r="M173" i="10" s="1"/>
  <c r="N173" i="10" s="1"/>
  <c r="O173" i="10" s="1"/>
  <c r="P173" i="10" s="1"/>
  <c r="I172" i="10"/>
  <c r="J172" i="10" s="1"/>
  <c r="K172" i="10" s="1"/>
  <c r="L172" i="10" s="1"/>
  <c r="M172" i="10" s="1"/>
  <c r="N172" i="10" s="1"/>
  <c r="P172" i="10" s="1"/>
  <c r="I171" i="10"/>
  <c r="J171" i="10" s="1"/>
  <c r="K171" i="10" s="1"/>
  <c r="L171" i="10" s="1"/>
  <c r="M171" i="10" s="1"/>
  <c r="O171" i="10" s="1"/>
  <c r="P171" i="10" s="1"/>
  <c r="I170" i="10"/>
  <c r="J170" i="10" s="1"/>
  <c r="K170" i="10" s="1"/>
  <c r="L170" i="10" s="1"/>
  <c r="N170" i="10" s="1"/>
  <c r="O170" i="10" s="1"/>
  <c r="P170" i="10" s="1"/>
  <c r="I169" i="10"/>
  <c r="J169" i="10" s="1"/>
  <c r="K169" i="10" s="1"/>
  <c r="M169" i="10" s="1"/>
  <c r="N169" i="10" s="1"/>
  <c r="O169" i="10" s="1"/>
  <c r="P169" i="10" s="1"/>
  <c r="I168" i="10"/>
  <c r="J168" i="10" s="1"/>
  <c r="L168" i="10" s="1"/>
  <c r="M168" i="10" s="1"/>
  <c r="N168" i="10" s="1"/>
  <c r="O168" i="10" s="1"/>
  <c r="P168" i="10" s="1"/>
  <c r="I167" i="10"/>
  <c r="K167" i="10" s="1"/>
  <c r="L167" i="10" s="1"/>
  <c r="M167" i="10" s="1"/>
  <c r="N167" i="10" s="1"/>
  <c r="O167" i="10" s="1"/>
  <c r="P167" i="10" s="1"/>
  <c r="I161" i="10"/>
  <c r="J161" i="10" s="1"/>
  <c r="K161" i="10" s="1"/>
  <c r="L161" i="10" s="1"/>
  <c r="N161" i="10" s="1"/>
  <c r="J160" i="10"/>
  <c r="K160" i="10" s="1"/>
  <c r="L160" i="10" s="1"/>
  <c r="M160" i="10" s="1"/>
  <c r="N160" i="10" s="1"/>
  <c r="O160" i="10" s="1"/>
  <c r="P160" i="10" s="1"/>
  <c r="I159" i="10"/>
  <c r="J159" i="10" s="1"/>
  <c r="K159" i="10" s="1"/>
  <c r="L159" i="10" s="1"/>
  <c r="M159" i="10" s="1"/>
  <c r="N159" i="10" s="1"/>
  <c r="O159" i="10" s="1"/>
  <c r="I149" i="10"/>
  <c r="J149" i="10" s="1"/>
  <c r="K149" i="10" s="1"/>
  <c r="L149" i="10" s="1"/>
  <c r="M149" i="10" s="1"/>
  <c r="N149" i="10" s="1"/>
  <c r="O149" i="10" s="1"/>
  <c r="I148" i="10"/>
  <c r="N6" i="2"/>
  <c r="H234" i="9"/>
  <c r="I234" i="9" s="1"/>
  <c r="J234" i="9" s="1"/>
  <c r="K234" i="9" s="1"/>
  <c r="L234" i="9" s="1"/>
  <c r="M234" i="9" s="1"/>
  <c r="N234" i="9" s="1"/>
  <c r="O234" i="9" s="1"/>
  <c r="H233" i="9"/>
  <c r="I233" i="9" s="1"/>
  <c r="J233" i="9" s="1"/>
  <c r="K233" i="9" s="1"/>
  <c r="L233" i="9" s="1"/>
  <c r="M233" i="9" s="1"/>
  <c r="N233" i="9" s="1"/>
  <c r="O233" i="9" s="1"/>
  <c r="H232" i="9"/>
  <c r="I232" i="9" s="1"/>
  <c r="J232" i="9" s="1"/>
  <c r="K232" i="9" s="1"/>
  <c r="L232" i="9" s="1"/>
  <c r="M232" i="9" s="1"/>
  <c r="N232" i="9" s="1"/>
  <c r="O232" i="9" s="1"/>
  <c r="H231" i="9"/>
  <c r="I231" i="9" s="1"/>
  <c r="J231" i="9" s="1"/>
  <c r="K231" i="9" s="1"/>
  <c r="L231" i="9" s="1"/>
  <c r="M231" i="9" s="1"/>
  <c r="N231" i="9" s="1"/>
  <c r="O231" i="9" s="1"/>
  <c r="H230" i="9"/>
  <c r="I230" i="9" s="1"/>
  <c r="J230" i="9" s="1"/>
  <c r="K230" i="9" s="1"/>
  <c r="L230" i="9" s="1"/>
  <c r="M230" i="9" s="1"/>
  <c r="N230" i="9" s="1"/>
  <c r="O230" i="9" s="1"/>
  <c r="H229" i="9"/>
  <c r="I229" i="9" s="1"/>
  <c r="J229" i="9" s="1"/>
  <c r="K229" i="9" s="1"/>
  <c r="L229" i="9" s="1"/>
  <c r="M229" i="9" s="1"/>
  <c r="N229" i="9" s="1"/>
  <c r="O229" i="9" s="1"/>
  <c r="H228" i="9"/>
  <c r="I228" i="9" s="1"/>
  <c r="J228" i="9" s="1"/>
  <c r="K228" i="9" s="1"/>
  <c r="L228" i="9" s="1"/>
  <c r="M228" i="9" s="1"/>
  <c r="N228" i="9" s="1"/>
  <c r="O228" i="9" s="1"/>
  <c r="H227" i="9"/>
  <c r="I227" i="9" s="1"/>
  <c r="J227" i="9" s="1"/>
  <c r="K227" i="9" s="1"/>
  <c r="L227" i="9" s="1"/>
  <c r="M227" i="9" s="1"/>
  <c r="N227" i="9" s="1"/>
  <c r="O227" i="9" s="1"/>
  <c r="H226" i="9"/>
  <c r="I226" i="9" s="1"/>
  <c r="J226" i="9" s="1"/>
  <c r="K226" i="9" s="1"/>
  <c r="L226" i="9" s="1"/>
  <c r="M226" i="9" s="1"/>
  <c r="N226" i="9" s="1"/>
  <c r="O226" i="9" s="1"/>
  <c r="H225" i="9"/>
  <c r="I225" i="9" s="1"/>
  <c r="J225" i="9" s="1"/>
  <c r="K225" i="9" s="1"/>
  <c r="L225" i="9" s="1"/>
  <c r="M225" i="9" s="1"/>
  <c r="N225" i="9" s="1"/>
  <c r="O225" i="9" s="1"/>
  <c r="H224" i="9"/>
  <c r="I224" i="9" s="1"/>
  <c r="J224" i="9" s="1"/>
  <c r="K224" i="9" s="1"/>
  <c r="L224" i="9" s="1"/>
  <c r="M224" i="9" s="1"/>
  <c r="N224" i="9" s="1"/>
  <c r="O224" i="9" s="1"/>
  <c r="H223" i="9"/>
  <c r="I223" i="9" s="1"/>
  <c r="J223" i="9" s="1"/>
  <c r="K223" i="9" s="1"/>
  <c r="L223" i="9" s="1"/>
  <c r="M223" i="9" s="1"/>
  <c r="N223" i="9" s="1"/>
  <c r="O223" i="9" s="1"/>
  <c r="H222" i="9"/>
  <c r="I222" i="9" s="1"/>
  <c r="J222" i="9" s="1"/>
  <c r="K222" i="9" s="1"/>
  <c r="L222" i="9" s="1"/>
  <c r="M222" i="9" s="1"/>
  <c r="N222" i="9" s="1"/>
  <c r="O222" i="9" s="1"/>
  <c r="H221" i="9"/>
  <c r="I221" i="9" s="1"/>
  <c r="J221" i="9" s="1"/>
  <c r="K221" i="9" s="1"/>
  <c r="L221" i="9" s="1"/>
  <c r="M221" i="9" s="1"/>
  <c r="N221" i="9" s="1"/>
  <c r="O221" i="9" s="1"/>
  <c r="H220" i="9"/>
  <c r="I220" i="9" s="1"/>
  <c r="J220" i="9" s="1"/>
  <c r="K220" i="9" s="1"/>
  <c r="L220" i="9" s="1"/>
  <c r="M220" i="9" s="1"/>
  <c r="N220" i="9" s="1"/>
  <c r="O220" i="9" s="1"/>
  <c r="H219" i="9"/>
  <c r="I219" i="9" s="1"/>
  <c r="J219" i="9" s="1"/>
  <c r="K219" i="9" s="1"/>
  <c r="L219" i="9" s="1"/>
  <c r="M219" i="9" s="1"/>
  <c r="N219" i="9" s="1"/>
  <c r="O219" i="9" s="1"/>
  <c r="H218" i="9"/>
  <c r="I218" i="9" s="1"/>
  <c r="J218" i="9" s="1"/>
  <c r="K218" i="9" s="1"/>
  <c r="L218" i="9" s="1"/>
  <c r="M218" i="9" s="1"/>
  <c r="N218" i="9" s="1"/>
  <c r="O218" i="9" s="1"/>
  <c r="H217" i="9"/>
  <c r="I217" i="9" s="1"/>
  <c r="J217" i="9" s="1"/>
  <c r="K217" i="9" s="1"/>
  <c r="L217" i="9" s="1"/>
  <c r="M217" i="9" s="1"/>
  <c r="N217" i="9" s="1"/>
  <c r="O217" i="9" s="1"/>
  <c r="H216" i="9"/>
  <c r="I216" i="9" s="1"/>
  <c r="J216" i="9" s="1"/>
  <c r="K216" i="9" s="1"/>
  <c r="M216" i="9" s="1"/>
  <c r="N216" i="9" s="1"/>
  <c r="O216" i="9" s="1"/>
  <c r="P216" i="9" s="1"/>
  <c r="H215" i="9"/>
  <c r="I215" i="9" s="1"/>
  <c r="J215" i="9" s="1"/>
  <c r="K215" i="9" s="1"/>
  <c r="M215" i="9" s="1"/>
  <c r="N215" i="9" s="1"/>
  <c r="O215" i="9" s="1"/>
  <c r="P215" i="9" s="1"/>
  <c r="H214" i="9"/>
  <c r="I214" i="9" s="1"/>
  <c r="J214" i="9" s="1"/>
  <c r="K214" i="9" s="1"/>
  <c r="L214" i="9" s="1"/>
  <c r="M214" i="9" s="1"/>
  <c r="N214" i="9" s="1"/>
  <c r="O214" i="9" s="1"/>
  <c r="H213" i="9"/>
  <c r="I213" i="9" s="1"/>
  <c r="J213" i="9" s="1"/>
  <c r="K213" i="9" s="1"/>
  <c r="L213" i="9" s="1"/>
  <c r="M213" i="9" s="1"/>
  <c r="N213" i="9" s="1"/>
  <c r="O213" i="9" s="1"/>
  <c r="H212" i="9"/>
  <c r="I212" i="9" s="1"/>
  <c r="J212" i="9" s="1"/>
  <c r="K212" i="9" s="1"/>
  <c r="L212" i="9" s="1"/>
  <c r="M212" i="9" s="1"/>
  <c r="N212" i="9" s="1"/>
  <c r="O212" i="9" s="1"/>
  <c r="H209" i="9"/>
  <c r="I209" i="9" s="1"/>
  <c r="J209" i="9" s="1"/>
  <c r="K209" i="9" s="1"/>
  <c r="L209" i="9" s="1"/>
  <c r="M209" i="9" s="1"/>
  <c r="N209" i="9" s="1"/>
  <c r="O209" i="9" s="1"/>
  <c r="H208" i="9"/>
  <c r="I208" i="9" s="1"/>
  <c r="J208" i="9" s="1"/>
  <c r="K208" i="9" s="1"/>
  <c r="L208" i="9" s="1"/>
  <c r="M208" i="9" s="1"/>
  <c r="N208" i="9" s="1"/>
  <c r="O208" i="9" s="1"/>
  <c r="H207" i="9"/>
  <c r="I207" i="9" s="1"/>
  <c r="J207" i="9" s="1"/>
  <c r="K207" i="9" s="1"/>
  <c r="L207" i="9" s="1"/>
  <c r="M207" i="9" s="1"/>
  <c r="N207" i="9" s="1"/>
  <c r="P207" i="9" s="1"/>
  <c r="H206" i="9"/>
  <c r="I206" i="9" s="1"/>
  <c r="J206" i="9" s="1"/>
  <c r="K206" i="9" s="1"/>
  <c r="L206" i="9" s="1"/>
  <c r="M206" i="9" s="1"/>
  <c r="O206" i="9" s="1"/>
  <c r="P206" i="9" s="1"/>
  <c r="H205" i="9"/>
  <c r="I205" i="9" s="1"/>
  <c r="J205" i="9" s="1"/>
  <c r="K205" i="9" s="1"/>
  <c r="L205" i="9" s="1"/>
  <c r="N205" i="9" s="1"/>
  <c r="O205" i="9" s="1"/>
  <c r="P205" i="9" s="1"/>
  <c r="H204" i="9"/>
  <c r="I204" i="9" s="1"/>
  <c r="J204" i="9" s="1"/>
  <c r="K204" i="9" s="1"/>
  <c r="M204" i="9" s="1"/>
  <c r="N204" i="9" s="1"/>
  <c r="O204" i="9" s="1"/>
  <c r="P204" i="9" s="1"/>
  <c r="H203" i="9"/>
  <c r="I203" i="9" s="1"/>
  <c r="H202" i="9"/>
  <c r="I202" i="9" s="1"/>
  <c r="K202" i="9" s="1"/>
  <c r="L202" i="9" s="1"/>
  <c r="M202" i="9" s="1"/>
  <c r="N202" i="9" s="1"/>
  <c r="O202" i="9" s="1"/>
  <c r="P202" i="9" s="1"/>
  <c r="H200" i="9"/>
  <c r="I200" i="9" s="1"/>
  <c r="J200" i="9" s="1"/>
  <c r="K200" i="9" s="1"/>
  <c r="L200" i="9" s="1"/>
  <c r="M200" i="9" s="1"/>
  <c r="N200" i="9" s="1"/>
  <c r="O200" i="9" s="1"/>
  <c r="H199" i="9"/>
  <c r="I199" i="9" s="1"/>
  <c r="J199" i="9" s="1"/>
  <c r="K199" i="9" s="1"/>
  <c r="L199" i="9" s="1"/>
  <c r="M199" i="9" s="1"/>
  <c r="N199" i="9" s="1"/>
  <c r="O199" i="9" s="1"/>
  <c r="H198" i="9"/>
  <c r="I198" i="9" s="1"/>
  <c r="J198" i="9" s="1"/>
  <c r="K198" i="9" s="1"/>
  <c r="L198" i="9" s="1"/>
  <c r="M198" i="9" s="1"/>
  <c r="N198" i="9" s="1"/>
  <c r="O198" i="9" s="1"/>
  <c r="H196" i="9"/>
  <c r="I196" i="9" s="1"/>
  <c r="J196" i="9" s="1"/>
  <c r="K196" i="9" s="1"/>
  <c r="L196" i="9" s="1"/>
  <c r="M196" i="9" s="1"/>
  <c r="N196" i="9" s="1"/>
  <c r="P196" i="9" s="1"/>
  <c r="H195" i="9"/>
  <c r="I195" i="9" s="1"/>
  <c r="J195" i="9" s="1"/>
  <c r="K195" i="9" s="1"/>
  <c r="M195" i="9" s="1"/>
  <c r="N195" i="9" s="1"/>
  <c r="O195" i="9" s="1"/>
  <c r="P195" i="9" s="1"/>
  <c r="H191" i="9"/>
  <c r="I191" i="9" s="1"/>
  <c r="J191" i="9" s="1"/>
  <c r="K191" i="9" s="1"/>
  <c r="M191" i="9" s="1"/>
  <c r="N191" i="9" s="1"/>
  <c r="O191" i="9" s="1"/>
  <c r="P191" i="9" s="1"/>
  <c r="H190" i="9"/>
  <c r="I190" i="9" s="1"/>
  <c r="J190" i="9" s="1"/>
  <c r="K190" i="9" s="1"/>
  <c r="M190" i="9" s="1"/>
  <c r="N190" i="9" s="1"/>
  <c r="O190" i="9" s="1"/>
  <c r="P190" i="9" s="1"/>
  <c r="H189" i="9"/>
  <c r="I189" i="9" s="1"/>
  <c r="J189" i="9" s="1"/>
  <c r="K189" i="9" s="1"/>
  <c r="M189" i="9" s="1"/>
  <c r="N189" i="9" s="1"/>
  <c r="O189" i="9" s="1"/>
  <c r="P189" i="9" s="1"/>
  <c r="H188" i="9"/>
  <c r="I188" i="9" s="1"/>
  <c r="J188" i="9" s="1"/>
  <c r="K188" i="9" s="1"/>
  <c r="L188" i="9" s="1"/>
  <c r="M188" i="9" s="1"/>
  <c r="N188" i="9" s="1"/>
  <c r="O188" i="9" s="1"/>
  <c r="H187" i="9"/>
  <c r="I187" i="9" s="1"/>
  <c r="J187" i="9" s="1"/>
  <c r="K187" i="9" s="1"/>
  <c r="L187" i="9" s="1"/>
  <c r="M187" i="9" s="1"/>
  <c r="N187" i="9" s="1"/>
  <c r="O187" i="9" s="1"/>
  <c r="H186" i="9"/>
  <c r="I186" i="9" s="1"/>
  <c r="J186" i="9" s="1"/>
  <c r="K186" i="9" s="1"/>
  <c r="L186" i="9" s="1"/>
  <c r="M186" i="9" s="1"/>
  <c r="N186" i="9" s="1"/>
  <c r="O186" i="9" s="1"/>
  <c r="H185" i="9"/>
  <c r="I185" i="9" s="1"/>
  <c r="J185" i="9" s="1"/>
  <c r="K185" i="9" s="1"/>
  <c r="L185" i="9" s="1"/>
  <c r="M185" i="9" s="1"/>
  <c r="N185" i="9" s="1"/>
  <c r="O185" i="9" s="1"/>
  <c r="H184" i="9"/>
  <c r="I184" i="9" s="1"/>
  <c r="J184" i="9" s="1"/>
  <c r="K184" i="9" s="1"/>
  <c r="M184" i="9" s="1"/>
  <c r="N184" i="9" s="1"/>
  <c r="O184" i="9" s="1"/>
  <c r="P184" i="9" s="1"/>
  <c r="H183" i="9"/>
  <c r="I183" i="9" s="1"/>
  <c r="J183" i="9" s="1"/>
  <c r="H179" i="9"/>
  <c r="I179" i="9" s="1"/>
  <c r="J179" i="9" s="1"/>
  <c r="K179" i="9" s="1"/>
  <c r="L179" i="9" s="1"/>
  <c r="M179" i="9" s="1"/>
  <c r="N179" i="9" s="1"/>
  <c r="O179" i="9" s="1"/>
  <c r="P179" i="9" s="1"/>
  <c r="H177" i="9"/>
  <c r="I177" i="9" s="1"/>
  <c r="J177" i="9" s="1"/>
  <c r="K177" i="9" s="1"/>
  <c r="L177" i="9" s="1"/>
  <c r="N177" i="9" s="1"/>
  <c r="O177" i="9" s="1"/>
  <c r="P177" i="9" s="1"/>
  <c r="H168" i="9"/>
  <c r="I168" i="9" s="1"/>
  <c r="J168" i="9" s="1"/>
  <c r="K168" i="9" s="1"/>
  <c r="L168" i="9" s="1"/>
  <c r="N168" i="9" s="1"/>
  <c r="O168" i="9" s="1"/>
  <c r="H166" i="9"/>
  <c r="I166" i="9" s="1"/>
  <c r="J166" i="9" s="1"/>
  <c r="K166" i="9" s="1"/>
  <c r="M166" i="9" s="1"/>
  <c r="N166" i="9" s="1"/>
  <c r="O166" i="9" s="1"/>
  <c r="P166" i="9" s="1"/>
  <c r="H165" i="9"/>
  <c r="I165" i="9" s="1"/>
  <c r="J165" i="9" s="1"/>
  <c r="K165" i="9" s="1"/>
  <c r="M165" i="9" s="1"/>
  <c r="N165" i="9" s="1"/>
  <c r="O165" i="9" s="1"/>
  <c r="P165" i="9" s="1"/>
  <c r="H160" i="9"/>
  <c r="I160" i="9" s="1"/>
  <c r="J160" i="9" s="1"/>
  <c r="K160" i="9" s="1"/>
  <c r="L160" i="9" s="1"/>
  <c r="N160" i="9" s="1"/>
  <c r="O160" i="9" s="1"/>
  <c r="P160" i="9" s="1"/>
  <c r="H159" i="9"/>
  <c r="I159" i="9" s="1"/>
  <c r="J159" i="9" s="1"/>
  <c r="K159" i="9" s="1"/>
  <c r="L159" i="9" s="1"/>
  <c r="N159" i="9" s="1"/>
  <c r="O159" i="9" s="1"/>
  <c r="P159" i="9" s="1"/>
  <c r="H157" i="9"/>
  <c r="I157" i="9" s="1"/>
  <c r="J157" i="9" s="1"/>
  <c r="K157" i="9" s="1"/>
  <c r="L157" i="9" s="1"/>
  <c r="N157" i="9" s="1"/>
  <c r="O157" i="9" s="1"/>
  <c r="P157" i="9" s="1"/>
  <c r="H156" i="9"/>
  <c r="I156" i="9" s="1"/>
  <c r="J156" i="9" s="1"/>
  <c r="K156" i="9" s="1"/>
  <c r="N156" i="9" s="1"/>
  <c r="O156" i="9" s="1"/>
  <c r="P156" i="9" s="1"/>
  <c r="H154" i="9"/>
  <c r="K154" i="9" s="1"/>
  <c r="L154" i="9" s="1"/>
  <c r="M154" i="9" s="1"/>
  <c r="N154" i="9" s="1"/>
  <c r="O154" i="9" s="1"/>
  <c r="P154" i="9" s="1"/>
  <c r="H150" i="9"/>
  <c r="I150" i="9" s="1"/>
  <c r="J150" i="9" s="1"/>
  <c r="K150" i="9" s="1"/>
  <c r="L150" i="9" s="1"/>
  <c r="M150" i="9" s="1"/>
  <c r="N150" i="9" s="1"/>
  <c r="O150" i="9" s="1"/>
  <c r="H149" i="9"/>
  <c r="I149" i="9" s="1"/>
  <c r="J149" i="9" s="1"/>
  <c r="K149" i="9" s="1"/>
  <c r="L149" i="9" s="1"/>
  <c r="M149" i="9" s="1"/>
  <c r="N149" i="9" s="1"/>
  <c r="O149" i="9" s="1"/>
  <c r="P149" i="9" s="1"/>
  <c r="H148" i="9"/>
  <c r="I148" i="9" s="1"/>
  <c r="J148" i="9" s="1"/>
  <c r="K148" i="9" s="1"/>
  <c r="L148" i="9" s="1"/>
  <c r="M148" i="9" s="1"/>
  <c r="N148" i="9" s="1"/>
  <c r="O148" i="9" s="1"/>
  <c r="H147" i="9"/>
  <c r="K147" i="9" s="1"/>
  <c r="L147" i="9" s="1"/>
  <c r="M147" i="9" s="1"/>
  <c r="N147" i="9" s="1"/>
  <c r="O147" i="9" s="1"/>
  <c r="H145" i="9"/>
  <c r="I145" i="9" s="1"/>
  <c r="J145" i="9" s="1"/>
  <c r="K145" i="9" s="1"/>
  <c r="L145" i="9" s="1"/>
  <c r="M145" i="9" s="1"/>
  <c r="N145" i="9" s="1"/>
  <c r="O145" i="9" s="1"/>
  <c r="H144" i="9"/>
  <c r="I144" i="9" s="1"/>
  <c r="J144" i="9" s="1"/>
  <c r="K144" i="9" s="1"/>
  <c r="M144" i="9" s="1"/>
  <c r="N144" i="9" s="1"/>
  <c r="O144" i="9" s="1"/>
  <c r="P144" i="9" s="1"/>
  <c r="H143" i="9"/>
  <c r="I143" i="9" s="1"/>
  <c r="J143" i="9" s="1"/>
  <c r="K143" i="9" s="1"/>
  <c r="L143" i="9" s="1"/>
  <c r="M143" i="9" s="1"/>
  <c r="N143" i="9" s="1"/>
  <c r="P143" i="9" s="1"/>
  <c r="H142" i="9"/>
  <c r="I142" i="9" s="1"/>
  <c r="J142" i="9" s="1"/>
  <c r="K142" i="9" s="1"/>
  <c r="L142" i="9" s="1"/>
  <c r="M142" i="9" s="1"/>
  <c r="N142" i="9" s="1"/>
  <c r="P142" i="9" s="1"/>
  <c r="H141" i="9"/>
  <c r="I141" i="9" s="1"/>
  <c r="J141" i="9" s="1"/>
  <c r="L141" i="9" s="1"/>
  <c r="M141" i="9" s="1"/>
  <c r="N141" i="9" s="1"/>
  <c r="O141" i="9" s="1"/>
  <c r="P141" i="9" s="1"/>
  <c r="H140" i="9"/>
  <c r="I140" i="9" s="1"/>
  <c r="J140" i="9" s="1"/>
  <c r="L140" i="9" s="1"/>
  <c r="M140" i="9" s="1"/>
  <c r="N140" i="9" s="1"/>
  <c r="O140" i="9" s="1"/>
  <c r="P140" i="9" s="1"/>
  <c r="H139" i="9"/>
  <c r="I139" i="9" s="1"/>
  <c r="J139" i="9" s="1"/>
  <c r="K139" i="9" s="1"/>
  <c r="L139" i="9" s="1"/>
  <c r="M139" i="9" s="1"/>
  <c r="N139" i="9" s="1"/>
  <c r="P139" i="9" s="1"/>
  <c r="H127" i="9"/>
  <c r="I127" i="9" s="1"/>
  <c r="K127" i="9" s="1"/>
  <c r="L127" i="9" s="1"/>
  <c r="M127" i="9" s="1"/>
  <c r="N127" i="9" s="1"/>
  <c r="O127" i="9" s="1"/>
  <c r="P127" i="9" s="1"/>
  <c r="H126" i="9"/>
  <c r="I126" i="9" s="1"/>
  <c r="K126" i="9" s="1"/>
  <c r="L126" i="9" s="1"/>
  <c r="M126" i="9" s="1"/>
  <c r="N126" i="9" s="1"/>
  <c r="O126" i="9" s="1"/>
  <c r="P126" i="9" s="1"/>
  <c r="H125" i="9"/>
  <c r="I125" i="9" s="1"/>
  <c r="K125" i="9" s="1"/>
  <c r="L125" i="9" s="1"/>
  <c r="M125" i="9" s="1"/>
  <c r="N125" i="9" s="1"/>
  <c r="O125" i="9" s="1"/>
  <c r="P125" i="9" s="1"/>
  <c r="H124" i="9"/>
  <c r="I124" i="9" s="1"/>
  <c r="K124" i="9" s="1"/>
  <c r="L124" i="9" s="1"/>
  <c r="M124" i="9" s="1"/>
  <c r="N124" i="9" s="1"/>
  <c r="O124" i="9" s="1"/>
  <c r="P124" i="9" s="1"/>
  <c r="H123" i="9"/>
  <c r="I123" i="9" s="1"/>
  <c r="J123" i="9" s="1"/>
  <c r="K123" i="9" s="1"/>
  <c r="L123" i="9" s="1"/>
  <c r="M123" i="9" s="1"/>
  <c r="N123" i="9" s="1"/>
  <c r="O123" i="9" s="1"/>
  <c r="P123" i="9" s="1"/>
  <c r="H122" i="9"/>
  <c r="I122" i="9" s="1"/>
  <c r="J122" i="9" s="1"/>
  <c r="K122" i="9" s="1"/>
  <c r="L122" i="9" s="1"/>
  <c r="M122" i="9" s="1"/>
  <c r="N122" i="9" s="1"/>
  <c r="O122" i="9" s="1"/>
  <c r="P122" i="9" s="1"/>
  <c r="H116" i="9"/>
  <c r="I116" i="9" s="1"/>
  <c r="J116" i="9" s="1"/>
  <c r="K116" i="9" s="1"/>
  <c r="L116" i="9" s="1"/>
  <c r="M116" i="9" s="1"/>
  <c r="N116" i="9" s="1"/>
  <c r="O116" i="9" s="1"/>
  <c r="P116" i="9" s="1"/>
  <c r="H115" i="9"/>
  <c r="I115" i="9" s="1"/>
  <c r="J115" i="9" s="1"/>
  <c r="K115" i="9" s="1"/>
  <c r="M115" i="9" s="1"/>
  <c r="N115" i="9" s="1"/>
  <c r="O115" i="9" s="1"/>
  <c r="P115" i="9" s="1"/>
  <c r="H114" i="9"/>
  <c r="I114" i="9" s="1"/>
  <c r="K114" i="9" s="1"/>
  <c r="L114" i="9" s="1"/>
  <c r="M114" i="9" s="1"/>
  <c r="N114" i="9" s="1"/>
  <c r="O114" i="9" s="1"/>
  <c r="P114" i="9" s="1"/>
  <c r="H113" i="9"/>
  <c r="I113" i="9" s="1"/>
  <c r="K113" i="9" s="1"/>
  <c r="L113" i="9" s="1"/>
  <c r="M113" i="9" s="1"/>
  <c r="N113" i="9" s="1"/>
  <c r="O113" i="9" s="1"/>
  <c r="P113" i="9" s="1"/>
  <c r="H112" i="9"/>
  <c r="I112" i="9" s="1"/>
  <c r="J112" i="9" s="1"/>
  <c r="K112" i="9" s="1"/>
  <c r="L112" i="9" s="1"/>
  <c r="M112" i="9" s="1"/>
  <c r="N112" i="9" s="1"/>
  <c r="O112" i="9" s="1"/>
  <c r="P112" i="9" s="1"/>
  <c r="H111" i="9"/>
  <c r="I111" i="9" s="1"/>
  <c r="J111" i="9" s="1"/>
  <c r="K111" i="9" s="1"/>
  <c r="L111" i="9" s="1"/>
  <c r="M111" i="9" s="1"/>
  <c r="O111" i="9" s="1"/>
  <c r="P111" i="9" s="1"/>
  <c r="H110" i="9"/>
  <c r="I110" i="9" s="1"/>
  <c r="K110" i="9" s="1"/>
  <c r="L110" i="9" s="1"/>
  <c r="M110" i="9" s="1"/>
  <c r="N110" i="9" s="1"/>
  <c r="O110" i="9" s="1"/>
  <c r="P110" i="9" s="1"/>
  <c r="H109" i="9"/>
  <c r="I109" i="9" s="1"/>
  <c r="K109" i="9" s="1"/>
  <c r="L109" i="9" s="1"/>
  <c r="M109" i="9" s="1"/>
  <c r="N109" i="9" s="1"/>
  <c r="O109" i="9" s="1"/>
  <c r="P109" i="9" s="1"/>
  <c r="H108" i="9"/>
  <c r="I108" i="9" s="1"/>
  <c r="J108" i="9" s="1"/>
  <c r="K108" i="9" s="1"/>
  <c r="L108" i="9" s="1"/>
  <c r="M108" i="9" s="1"/>
  <c r="N108" i="9" s="1"/>
  <c r="H106" i="9"/>
  <c r="I106" i="9" s="1"/>
  <c r="J106" i="9" s="1"/>
  <c r="K106" i="9" s="1"/>
  <c r="L106" i="9" s="1"/>
  <c r="M106" i="9" s="1"/>
  <c r="N106" i="9" s="1"/>
  <c r="O106" i="9" s="1"/>
  <c r="P106" i="9" s="1"/>
  <c r="H105" i="9"/>
  <c r="I105" i="9" s="1"/>
  <c r="J105" i="9" s="1"/>
  <c r="K105" i="9" s="1"/>
  <c r="L105" i="9" s="1"/>
  <c r="M105" i="9" s="1"/>
  <c r="N105" i="9" s="1"/>
  <c r="O105" i="9" s="1"/>
  <c r="P105" i="9" s="1"/>
  <c r="H104" i="9"/>
  <c r="I104" i="9" s="1"/>
  <c r="J104" i="9" s="1"/>
  <c r="K104" i="9" s="1"/>
  <c r="L104" i="9" s="1"/>
  <c r="M104" i="9" s="1"/>
  <c r="N104" i="9" s="1"/>
  <c r="O104" i="9" s="1"/>
  <c r="P104" i="9" s="1"/>
  <c r="H103" i="9"/>
  <c r="I103" i="9" s="1"/>
  <c r="J103" i="9" s="1"/>
  <c r="K103" i="9" s="1"/>
  <c r="L103" i="9" s="1"/>
  <c r="M103" i="9" s="1"/>
  <c r="N103" i="9" s="1"/>
  <c r="O103" i="9" s="1"/>
  <c r="P103" i="9" s="1"/>
  <c r="H102" i="9"/>
  <c r="I102" i="9" s="1"/>
  <c r="J102" i="9" s="1"/>
  <c r="K102" i="9" s="1"/>
  <c r="L102" i="9" s="1"/>
  <c r="M102" i="9" s="1"/>
  <c r="N102" i="9" s="1"/>
  <c r="O102" i="9" s="1"/>
  <c r="H100" i="9"/>
  <c r="I100" i="9" s="1"/>
  <c r="H98" i="9"/>
  <c r="I98" i="9" s="1"/>
  <c r="J98" i="9" s="1"/>
  <c r="K98" i="9" s="1"/>
  <c r="L98" i="9" s="1"/>
  <c r="M98" i="9" s="1"/>
  <c r="N98" i="9" s="1"/>
  <c r="P98" i="9" s="1"/>
  <c r="H97" i="9"/>
  <c r="I97" i="9" s="1"/>
  <c r="L97" i="9" s="1"/>
  <c r="M97" i="9" s="1"/>
  <c r="N97" i="9" s="1"/>
  <c r="O97" i="9" s="1"/>
  <c r="P97" i="9" s="1"/>
  <c r="H86" i="9"/>
  <c r="I86" i="9" s="1"/>
  <c r="J86" i="9" s="1"/>
  <c r="K86" i="9" s="1"/>
  <c r="L86" i="9" s="1"/>
  <c r="M86" i="9" s="1"/>
  <c r="N86" i="9" s="1"/>
  <c r="O86" i="9" s="1"/>
  <c r="P86" i="9" s="1"/>
  <c r="H85" i="9"/>
  <c r="J85" i="9" s="1"/>
  <c r="K85" i="9" s="1"/>
  <c r="L85" i="9" s="1"/>
  <c r="M85" i="9" s="1"/>
  <c r="N85" i="9" s="1"/>
  <c r="O85" i="9" s="1"/>
  <c r="P85" i="9" s="1"/>
  <c r="H84" i="9"/>
  <c r="J84" i="9" s="1"/>
  <c r="K84" i="9" s="1"/>
  <c r="L84" i="9" s="1"/>
  <c r="M84" i="9" s="1"/>
  <c r="N84" i="9" s="1"/>
  <c r="O84" i="9" s="1"/>
  <c r="P84" i="9" s="1"/>
  <c r="H83" i="9"/>
  <c r="I83" i="9" s="1"/>
  <c r="J83" i="9" s="1"/>
  <c r="K83" i="9" s="1"/>
  <c r="L83" i="9" s="1"/>
  <c r="M83" i="9" s="1"/>
  <c r="N83" i="9" s="1"/>
  <c r="O83" i="9" s="1"/>
  <c r="P83" i="9" s="1"/>
  <c r="H82" i="9"/>
  <c r="I82" i="9" s="1"/>
  <c r="J82" i="9" s="1"/>
  <c r="K82" i="9" s="1"/>
  <c r="L82" i="9" s="1"/>
  <c r="M82" i="9" s="1"/>
  <c r="N82" i="9" s="1"/>
  <c r="O82" i="9" s="1"/>
  <c r="P82" i="9" s="1"/>
  <c r="H81" i="9"/>
  <c r="I81" i="9" s="1"/>
  <c r="J81" i="9" s="1"/>
  <c r="K81" i="9" s="1"/>
  <c r="L81" i="9" s="1"/>
  <c r="M81" i="9" s="1"/>
  <c r="N81" i="9" s="1"/>
  <c r="O81" i="9" s="1"/>
  <c r="P81" i="9" s="1"/>
  <c r="H80" i="9"/>
  <c r="I80" i="9" s="1"/>
  <c r="J80" i="9" s="1"/>
  <c r="K80" i="9" s="1"/>
  <c r="L80" i="9" s="1"/>
  <c r="M80" i="9" s="1"/>
  <c r="O80" i="9" s="1"/>
  <c r="P80" i="9" s="1"/>
  <c r="H78" i="9"/>
  <c r="I78" i="9" s="1"/>
  <c r="J78" i="9" s="1"/>
  <c r="K78" i="9" s="1"/>
  <c r="L78" i="9" s="1"/>
  <c r="M78" i="9" s="1"/>
  <c r="O78" i="9" s="1"/>
  <c r="P78" i="9" s="1"/>
  <c r="H77" i="9"/>
  <c r="I77" i="9" s="1"/>
  <c r="J77" i="9" s="1"/>
  <c r="K77" i="9" s="1"/>
  <c r="L77" i="9" s="1"/>
  <c r="M77" i="9" s="1"/>
  <c r="O77" i="9" s="1"/>
  <c r="P77" i="9" s="1"/>
  <c r="H76" i="9"/>
  <c r="I76" i="9" s="1"/>
  <c r="J76" i="9" s="1"/>
  <c r="K76" i="9" s="1"/>
  <c r="L76" i="9" s="1"/>
  <c r="M76" i="9" s="1"/>
  <c r="O76" i="9" s="1"/>
  <c r="P76" i="9" s="1"/>
  <c r="H75" i="9"/>
  <c r="I75" i="9" s="1"/>
  <c r="J75" i="9" s="1"/>
  <c r="K75" i="9" s="1"/>
  <c r="L75" i="9" s="1"/>
  <c r="M75" i="9" s="1"/>
  <c r="N75" i="9" s="1"/>
  <c r="O75" i="9" s="1"/>
  <c r="P75" i="9" s="1"/>
  <c r="H74" i="9"/>
  <c r="I74" i="9" s="1"/>
  <c r="J74" i="9" s="1"/>
  <c r="K74" i="9" s="1"/>
  <c r="L74" i="9" s="1"/>
  <c r="M74" i="9" s="1"/>
  <c r="N74" i="9" s="1"/>
  <c r="O74" i="9" s="1"/>
  <c r="P74" i="9" s="1"/>
  <c r="H72" i="9"/>
  <c r="I72" i="9" s="1"/>
  <c r="J72" i="9" s="1"/>
  <c r="K72" i="9" s="1"/>
  <c r="L72" i="9" s="1"/>
  <c r="N72" i="9" s="1"/>
  <c r="O72" i="9" s="1"/>
  <c r="P72" i="9" s="1"/>
  <c r="H71" i="9"/>
  <c r="I71" i="9" s="1"/>
  <c r="J71" i="9" s="1"/>
  <c r="K71" i="9" s="1"/>
  <c r="M71" i="9" s="1"/>
  <c r="N71" i="9" s="1"/>
  <c r="O71" i="9" s="1"/>
  <c r="P71" i="9" s="1"/>
  <c r="H70" i="9"/>
  <c r="I70" i="9" s="1"/>
  <c r="J70" i="9" s="1"/>
  <c r="K70" i="9" s="1"/>
  <c r="L70" i="9" s="1"/>
  <c r="M70" i="9" s="1"/>
  <c r="N70" i="9" s="1"/>
  <c r="O70" i="9" s="1"/>
  <c r="P70" i="9" s="1"/>
  <c r="H69" i="9"/>
  <c r="I69" i="9" s="1"/>
  <c r="J69" i="9" s="1"/>
  <c r="K69" i="9" s="1"/>
  <c r="L69" i="9" s="1"/>
  <c r="M69" i="9" s="1"/>
  <c r="O69" i="9" s="1"/>
  <c r="P69" i="9" s="1"/>
  <c r="H68" i="9"/>
  <c r="I68" i="9" s="1"/>
  <c r="J68" i="9" s="1"/>
  <c r="K68" i="9" s="1"/>
  <c r="L68" i="9" s="1"/>
  <c r="M68" i="9" s="1"/>
  <c r="N68" i="9" s="1"/>
  <c r="O68" i="9" s="1"/>
  <c r="P68" i="9" s="1"/>
  <c r="H67" i="9"/>
  <c r="I67" i="9" s="1"/>
  <c r="J67" i="9" s="1"/>
  <c r="K67" i="9" s="1"/>
  <c r="L67" i="9" s="1"/>
  <c r="M67" i="9" s="1"/>
  <c r="N67" i="9" s="1"/>
  <c r="O67" i="9" s="1"/>
  <c r="P67" i="9" s="1"/>
  <c r="H66" i="9"/>
  <c r="I66" i="9" s="1"/>
  <c r="J66" i="9" s="1"/>
  <c r="K66" i="9" s="1"/>
  <c r="L66" i="9" s="1"/>
  <c r="M66" i="9" s="1"/>
  <c r="O66" i="9" s="1"/>
  <c r="P66" i="9" s="1"/>
  <c r="H65" i="9"/>
  <c r="I65" i="9" s="1"/>
  <c r="J65" i="9" s="1"/>
  <c r="K65" i="9" s="1"/>
  <c r="L65" i="9" s="1"/>
  <c r="N65" i="9" s="1"/>
  <c r="O65" i="9" s="1"/>
  <c r="P65" i="9" s="1"/>
  <c r="H63" i="9"/>
  <c r="I63" i="9" s="1"/>
  <c r="L63" i="9" s="1"/>
  <c r="M63" i="9" s="1"/>
  <c r="N63" i="9" s="1"/>
  <c r="O63" i="9" s="1"/>
  <c r="P63" i="9" s="1"/>
  <c r="H62" i="9"/>
  <c r="K62" i="9" s="1"/>
  <c r="L62" i="9" s="1"/>
  <c r="M62" i="9" s="1"/>
  <c r="N62" i="9" s="1"/>
  <c r="O62" i="9" s="1"/>
  <c r="P62" i="9" s="1"/>
  <c r="H61" i="9"/>
  <c r="I61" i="9" s="1"/>
  <c r="J61" i="9" s="1"/>
  <c r="K61" i="9" s="1"/>
  <c r="L61" i="9" s="1"/>
  <c r="M61" i="9" s="1"/>
  <c r="O61" i="9" s="1"/>
  <c r="P61" i="9" s="1"/>
  <c r="H60" i="9"/>
  <c r="I60" i="9" s="1"/>
  <c r="J60" i="9" s="1"/>
  <c r="K60" i="9" s="1"/>
  <c r="L60" i="9" s="1"/>
  <c r="M60" i="9" s="1"/>
  <c r="N60" i="9" s="1"/>
  <c r="O60" i="9" s="1"/>
  <c r="P60" i="9" s="1"/>
  <c r="H59" i="9"/>
  <c r="I59" i="9" s="1"/>
  <c r="J59" i="9" s="1"/>
  <c r="K59" i="9" s="1"/>
  <c r="L59" i="9" s="1"/>
  <c r="M59" i="9" s="1"/>
  <c r="N59" i="9" s="1"/>
  <c r="O59" i="9" s="1"/>
  <c r="P59" i="9" s="1"/>
  <c r="H58" i="9"/>
  <c r="I58" i="9" s="1"/>
  <c r="J58" i="9" s="1"/>
  <c r="K58" i="9" s="1"/>
  <c r="L58" i="9" s="1"/>
  <c r="M58" i="9" s="1"/>
  <c r="N58" i="9" s="1"/>
  <c r="O58" i="9" s="1"/>
  <c r="P58" i="9" s="1"/>
  <c r="H57" i="9"/>
  <c r="I57" i="9" s="1"/>
  <c r="K57" i="9" s="1"/>
  <c r="L57" i="9" s="1"/>
  <c r="M57" i="9" s="1"/>
  <c r="N57" i="9" s="1"/>
  <c r="O57" i="9" s="1"/>
  <c r="P57" i="9" s="1"/>
  <c r="H56" i="9"/>
  <c r="I56" i="9" s="1"/>
  <c r="J56" i="9" s="1"/>
  <c r="K56" i="9" s="1"/>
  <c r="L56" i="9" s="1"/>
  <c r="N56" i="9" s="1"/>
  <c r="O56" i="9" s="1"/>
  <c r="P56" i="9" s="1"/>
  <c r="H55" i="9"/>
  <c r="J55" i="9" s="1"/>
  <c r="K55" i="9" s="1"/>
  <c r="L55" i="9" s="1"/>
  <c r="M55" i="9" s="1"/>
  <c r="N55" i="9" s="1"/>
  <c r="O55" i="9" s="1"/>
  <c r="P55" i="9" s="1"/>
  <c r="H54" i="9"/>
  <c r="J54" i="9" s="1"/>
  <c r="K54" i="9" s="1"/>
  <c r="L54" i="9" s="1"/>
  <c r="M54" i="9" s="1"/>
  <c r="N54" i="9" s="1"/>
  <c r="O54" i="9" s="1"/>
  <c r="P54" i="9" s="1"/>
  <c r="H53" i="9"/>
  <c r="I53" i="9" s="1"/>
  <c r="J53" i="9" s="1"/>
  <c r="K53" i="9" s="1"/>
  <c r="L53" i="9" s="1"/>
  <c r="M53" i="9" s="1"/>
  <c r="N53" i="9" s="1"/>
  <c r="P53" i="9" s="1"/>
  <c r="H52" i="9"/>
  <c r="I52" i="9" s="1"/>
  <c r="J52" i="9" s="1"/>
  <c r="K52" i="9" s="1"/>
  <c r="L52" i="9" s="1"/>
  <c r="M52" i="9" s="1"/>
  <c r="P52" i="9" s="1"/>
  <c r="H51" i="9"/>
  <c r="I51" i="9" s="1"/>
  <c r="J51" i="9" s="1"/>
  <c r="K51" i="9" s="1"/>
  <c r="L51" i="9" s="1"/>
  <c r="M51" i="9" s="1"/>
  <c r="N51" i="9" s="1"/>
  <c r="O51" i="9" s="1"/>
  <c r="H50" i="9"/>
  <c r="I50" i="9" s="1"/>
  <c r="J50" i="9" s="1"/>
  <c r="K50" i="9" s="1"/>
  <c r="L50" i="9" s="1"/>
  <c r="M50" i="9" s="1"/>
  <c r="N50" i="9" s="1"/>
  <c r="O50" i="9" s="1"/>
  <c r="P50" i="9" s="1"/>
  <c r="H49" i="9"/>
  <c r="I49" i="9" s="1"/>
  <c r="J49" i="9" s="1"/>
  <c r="K49" i="9" s="1"/>
  <c r="L49" i="9" s="1"/>
  <c r="M49" i="9" s="1"/>
  <c r="N49" i="9" s="1"/>
  <c r="O49" i="9" s="1"/>
  <c r="P49" i="9" s="1"/>
  <c r="H48" i="9"/>
  <c r="I48" i="9" s="1"/>
  <c r="J48" i="9" s="1"/>
  <c r="K48" i="9" s="1"/>
  <c r="L48" i="9" s="1"/>
  <c r="M48" i="9" s="1"/>
  <c r="O48" i="9" s="1"/>
  <c r="P48" i="9" s="1"/>
  <c r="H47" i="9"/>
  <c r="I47" i="9" s="1"/>
  <c r="J47" i="9" s="1"/>
  <c r="K47" i="9" s="1"/>
  <c r="L47" i="9" s="1"/>
  <c r="M47" i="9" s="1"/>
  <c r="O47" i="9" s="1"/>
  <c r="P47" i="9" s="1"/>
  <c r="H46" i="9"/>
  <c r="I46" i="9" s="1"/>
  <c r="J46" i="9" s="1"/>
  <c r="K46" i="9" s="1"/>
  <c r="L46" i="9" s="1"/>
  <c r="M46" i="9" s="1"/>
  <c r="N46" i="9" s="1"/>
  <c r="O46" i="9" s="1"/>
  <c r="H45" i="9"/>
  <c r="I45" i="9" s="1"/>
  <c r="J45" i="9" s="1"/>
  <c r="K45" i="9" s="1"/>
  <c r="L45" i="9" s="1"/>
  <c r="M45" i="9" s="1"/>
  <c r="N45" i="9" s="1"/>
  <c r="O45" i="9" s="1"/>
  <c r="H44" i="9"/>
  <c r="I44" i="9" s="1"/>
  <c r="J44" i="9" s="1"/>
  <c r="K44" i="9" s="1"/>
  <c r="L44" i="9" s="1"/>
  <c r="M44" i="9" s="1"/>
  <c r="N44" i="9" s="1"/>
  <c r="O44" i="9" s="1"/>
  <c r="P44" i="9" s="1"/>
  <c r="H43" i="9"/>
  <c r="I43" i="9" s="1"/>
  <c r="J43" i="9" s="1"/>
  <c r="K43" i="9" s="1"/>
  <c r="L43" i="9" s="1"/>
  <c r="M43" i="9" s="1"/>
  <c r="N43" i="9" s="1"/>
  <c r="O43" i="9" s="1"/>
  <c r="P43" i="9" s="1"/>
  <c r="H42" i="9"/>
  <c r="I42" i="9" s="1"/>
  <c r="J42" i="9" s="1"/>
  <c r="K42" i="9" s="1"/>
  <c r="L42" i="9" s="1"/>
  <c r="M42" i="9" s="1"/>
  <c r="N42" i="9" s="1"/>
  <c r="O42" i="9" s="1"/>
  <c r="P42" i="9" s="1"/>
  <c r="H41" i="9"/>
  <c r="I41" i="9" s="1"/>
  <c r="J41" i="9" s="1"/>
  <c r="K41" i="9" s="1"/>
  <c r="H19" i="9"/>
  <c r="I19" i="9" s="1"/>
  <c r="K19" i="9" s="1"/>
  <c r="L19" i="9" s="1"/>
  <c r="M19" i="9" s="1"/>
  <c r="N19" i="9" s="1"/>
  <c r="O19" i="9" s="1"/>
  <c r="P19" i="9" s="1"/>
  <c r="H18" i="9"/>
  <c r="I18" i="9" s="1"/>
  <c r="K18" i="9" s="1"/>
  <c r="L18" i="9" s="1"/>
  <c r="M18" i="9" s="1"/>
  <c r="N18" i="9" s="1"/>
  <c r="O18" i="9" s="1"/>
  <c r="P18" i="9" s="1"/>
  <c r="H17" i="9"/>
  <c r="I17" i="9" s="1"/>
  <c r="K17" i="9" s="1"/>
  <c r="L17" i="9" s="1"/>
  <c r="M17" i="9" s="1"/>
  <c r="N17" i="9" s="1"/>
  <c r="O17" i="9" s="1"/>
  <c r="P17" i="9" s="1"/>
  <c r="H16" i="9"/>
  <c r="K16" i="9" s="1"/>
  <c r="L16" i="9" s="1"/>
  <c r="M16" i="9" s="1"/>
  <c r="N16" i="9" s="1"/>
  <c r="O16" i="9" s="1"/>
  <c r="P16" i="9" s="1"/>
  <c r="H15" i="9"/>
  <c r="I15" i="9" s="1"/>
  <c r="K15" i="9" s="1"/>
  <c r="L15" i="9" s="1"/>
  <c r="M15" i="9" s="1"/>
  <c r="N15" i="9" s="1"/>
  <c r="O15" i="9" s="1"/>
  <c r="P15" i="9" s="1"/>
  <c r="H14" i="9"/>
  <c r="I14" i="9" s="1"/>
  <c r="J14" i="9" s="1"/>
  <c r="K14" i="9" s="1"/>
  <c r="L14" i="9" s="1"/>
  <c r="M14" i="9" s="1"/>
  <c r="N14" i="9" s="1"/>
  <c r="O14" i="9" s="1"/>
  <c r="H13" i="9"/>
  <c r="I13" i="9" s="1"/>
  <c r="J13" i="9" s="1"/>
  <c r="K13" i="9" s="1"/>
  <c r="L13" i="9" s="1"/>
  <c r="M13" i="9" s="1"/>
  <c r="N13" i="9" s="1"/>
  <c r="O13" i="9" s="1"/>
  <c r="H12" i="9"/>
  <c r="I12" i="9" s="1"/>
  <c r="K12" i="9" s="1"/>
  <c r="L12" i="9" s="1"/>
  <c r="M12" i="9" s="1"/>
  <c r="N12" i="9" s="1"/>
  <c r="O12" i="9" s="1"/>
  <c r="P12" i="9" s="1"/>
  <c r="H11" i="9"/>
  <c r="I11" i="9" s="1"/>
  <c r="J11" i="9" s="1"/>
  <c r="K11" i="9" s="1"/>
  <c r="L11" i="9" s="1"/>
  <c r="M11" i="9" s="1"/>
  <c r="N11" i="9" s="1"/>
  <c r="O11" i="9" s="1"/>
  <c r="H10" i="9"/>
  <c r="I10" i="9" s="1"/>
  <c r="J10" i="9" s="1"/>
  <c r="K10" i="9" s="1"/>
  <c r="L10" i="9" s="1"/>
  <c r="M10" i="9" s="1"/>
  <c r="O10" i="9" s="1"/>
  <c r="P10" i="9" s="1"/>
  <c r="H9" i="9"/>
  <c r="H8" i="9"/>
  <c r="I8" i="9" s="1"/>
  <c r="J8" i="9" s="1"/>
  <c r="K8" i="9" s="1"/>
  <c r="L8" i="9" s="1"/>
  <c r="M8" i="9" s="1"/>
  <c r="N8" i="9" s="1"/>
  <c r="O8" i="9" s="1"/>
  <c r="H7" i="9"/>
  <c r="I7" i="9" s="1"/>
  <c r="J7" i="9" s="1"/>
  <c r="K7" i="9" s="1"/>
  <c r="L7" i="9" s="1"/>
  <c r="M7" i="9" s="1"/>
  <c r="L38" i="11" l="1"/>
  <c r="K5" i="11"/>
  <c r="J7" i="11"/>
  <c r="O7" i="2"/>
  <c r="I9" i="11"/>
  <c r="J9" i="11" s="1"/>
  <c r="L9" i="11" s="1"/>
  <c r="L5" i="11" s="1"/>
  <c r="H5" i="11"/>
  <c r="G6" i="8" s="1"/>
  <c r="O6" i="2"/>
  <c r="O13" i="2"/>
  <c r="O161" i="10"/>
  <c r="P161" i="10" s="1"/>
  <c r="P5" i="10" s="1"/>
  <c r="J148" i="10"/>
  <c r="I5" i="10"/>
  <c r="O11" i="2"/>
  <c r="O10" i="2"/>
  <c r="H32" i="2"/>
  <c r="H29" i="2"/>
  <c r="O8" i="2"/>
  <c r="O9" i="2"/>
  <c r="O5" i="2"/>
  <c r="H28" i="2"/>
  <c r="P168" i="9"/>
  <c r="P108" i="9"/>
  <c r="O7" i="9"/>
  <c r="L41" i="9"/>
  <c r="L203" i="9"/>
  <c r="M203" i="9" s="1"/>
  <c r="N203" i="9" s="1"/>
  <c r="O203" i="9" s="1"/>
  <c r="P203" i="9" s="1"/>
  <c r="J203" i="9"/>
  <c r="K183" i="9"/>
  <c r="M183" i="9" s="1"/>
  <c r="N183" i="9" s="1"/>
  <c r="O183" i="9" s="1"/>
  <c r="P183" i="9" s="1"/>
  <c r="M7" i="2"/>
  <c r="J9" i="9"/>
  <c r="K9" i="9" s="1"/>
  <c r="L9" i="9" s="1"/>
  <c r="M9" i="9" s="1"/>
  <c r="N9" i="9" s="1"/>
  <c r="O9" i="9" s="1"/>
  <c r="I5" i="9"/>
  <c r="K100" i="9"/>
  <c r="L100" i="9" s="1"/>
  <c r="M100" i="9" s="1"/>
  <c r="N100" i="9" s="1"/>
  <c r="O100" i="9" s="1"/>
  <c r="P100" i="9" s="1"/>
  <c r="O12" i="2"/>
  <c r="H30" i="2"/>
  <c r="M6" i="2"/>
  <c r="M9" i="2"/>
  <c r="M8" i="2"/>
  <c r="M11" i="2"/>
  <c r="M12" i="2"/>
  <c r="N8" i="2"/>
  <c r="N9" i="2"/>
  <c r="N13" i="2"/>
  <c r="N5" i="2"/>
  <c r="C32" i="2"/>
  <c r="M5" i="2"/>
  <c r="M10" i="2"/>
  <c r="M13" i="2"/>
  <c r="C28" i="2"/>
  <c r="N7" i="2"/>
  <c r="N10" i="2"/>
  <c r="N11" i="2"/>
  <c r="N12" i="2"/>
  <c r="C31" i="2"/>
  <c r="C30" i="2"/>
  <c r="H10" i="2"/>
  <c r="H11" i="2"/>
  <c r="C29" i="2"/>
  <c r="H5" i="10"/>
  <c r="H7" i="2"/>
  <c r="H9" i="2"/>
  <c r="H8" i="2"/>
  <c r="H5" i="9"/>
  <c r="P36" i="2"/>
  <c r="J5" i="11" l="1"/>
  <c r="I5" i="11"/>
  <c r="G3" i="8"/>
  <c r="K148" i="10"/>
  <c r="J5" i="10"/>
  <c r="J5" i="9"/>
  <c r="M41" i="9"/>
  <c r="L5" i="9"/>
  <c r="K5" i="9"/>
  <c r="E3" i="8"/>
  <c r="E6" i="8"/>
  <c r="C6" i="8"/>
  <c r="C3" i="8"/>
  <c r="H12" i="2"/>
  <c r="L34" i="2"/>
  <c r="P34" i="2" s="1"/>
  <c r="L33" i="2"/>
  <c r="P33" i="2" s="1"/>
  <c r="L32" i="2"/>
  <c r="P32" i="2" s="1"/>
  <c r="L31" i="2"/>
  <c r="P31" i="2" s="1"/>
  <c r="L30" i="2"/>
  <c r="P30" i="2" s="1"/>
  <c r="L29" i="2"/>
  <c r="P29" i="2" s="1"/>
  <c r="L28" i="2"/>
  <c r="L27" i="2"/>
  <c r="P27" i="2" s="1"/>
  <c r="P28" i="2"/>
  <c r="L26" i="2"/>
  <c r="E27" i="3"/>
  <c r="E26" i="3"/>
  <c r="E25" i="3"/>
  <c r="E140" i="3"/>
  <c r="E65" i="3"/>
  <c r="E217" i="3"/>
  <c r="E216" i="3"/>
  <c r="E215" i="3"/>
  <c r="E214" i="3"/>
  <c r="E213" i="3"/>
  <c r="E212" i="3"/>
  <c r="E211" i="3"/>
  <c r="E210" i="3"/>
  <c r="E209" i="3"/>
  <c r="E203" i="3"/>
  <c r="E202" i="3"/>
  <c r="E201" i="3"/>
  <c r="E200" i="3"/>
  <c r="E193" i="3"/>
  <c r="E192" i="3"/>
  <c r="E190" i="3"/>
  <c r="E189" i="3"/>
  <c r="E188" i="3"/>
  <c r="E187" i="3"/>
  <c r="E186" i="3"/>
  <c r="E185" i="3"/>
  <c r="E184" i="3"/>
  <c r="E183" i="3"/>
  <c r="E178" i="3"/>
  <c r="E177" i="3"/>
  <c r="E176" i="3"/>
  <c r="E175" i="3"/>
  <c r="E174" i="3"/>
  <c r="E173" i="3"/>
  <c r="E172" i="3"/>
  <c r="E171" i="3"/>
  <c r="E170" i="3"/>
  <c r="E169" i="3"/>
  <c r="E139" i="3"/>
  <c r="E138" i="3"/>
  <c r="E137" i="3"/>
  <c r="E128" i="3"/>
  <c r="E125" i="3"/>
  <c r="E123" i="3"/>
  <c r="E122" i="3"/>
  <c r="E121" i="3"/>
  <c r="E119" i="3"/>
  <c r="E118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0" i="3"/>
  <c r="E79" i="3"/>
  <c r="E78" i="3"/>
  <c r="E77" i="3"/>
  <c r="E72" i="3"/>
  <c r="E70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0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19" i="3"/>
  <c r="E22" i="3"/>
  <c r="E21" i="3"/>
  <c r="E20" i="3"/>
  <c r="E24" i="3"/>
  <c r="E23" i="3"/>
  <c r="E18" i="3"/>
  <c r="E17" i="3"/>
  <c r="E15" i="3"/>
  <c r="E13" i="3"/>
  <c r="E11" i="3"/>
  <c r="E10" i="3"/>
  <c r="E9" i="3"/>
  <c r="E8" i="3"/>
  <c r="E7" i="3"/>
  <c r="N59" i="3"/>
  <c r="O59" i="3" s="1"/>
  <c r="N58" i="3"/>
  <c r="O58" i="3" s="1"/>
  <c r="N175" i="3"/>
  <c r="O175" i="3" s="1"/>
  <c r="N174" i="3"/>
  <c r="O174" i="3" s="1"/>
  <c r="N173" i="3"/>
  <c r="O173" i="3" s="1"/>
  <c r="H113" i="3"/>
  <c r="I113" i="3" s="1"/>
  <c r="J113" i="3" s="1"/>
  <c r="K113" i="3" s="1"/>
  <c r="L113" i="3" s="1"/>
  <c r="N113" i="3" s="1"/>
  <c r="O113" i="3" s="1"/>
  <c r="H105" i="3"/>
  <c r="I105" i="3" s="1"/>
  <c r="J105" i="3" s="1"/>
  <c r="K105" i="3" s="1"/>
  <c r="L105" i="3" s="1"/>
  <c r="N105" i="3" s="1"/>
  <c r="O105" i="3" s="1"/>
  <c r="H106" i="3"/>
  <c r="I106" i="3" s="1"/>
  <c r="J106" i="3" s="1"/>
  <c r="K106" i="3" s="1"/>
  <c r="L106" i="3" s="1"/>
  <c r="N106" i="3" s="1"/>
  <c r="O106" i="3" s="1"/>
  <c r="H107" i="3"/>
  <c r="I107" i="3" s="1"/>
  <c r="J107" i="3" s="1"/>
  <c r="K107" i="3" s="1"/>
  <c r="L107" i="3" s="1"/>
  <c r="N107" i="3" s="1"/>
  <c r="O107" i="3" s="1"/>
  <c r="H108" i="3"/>
  <c r="I108" i="3" s="1"/>
  <c r="J108" i="3" s="1"/>
  <c r="K108" i="3" s="1"/>
  <c r="L108" i="3" s="1"/>
  <c r="N108" i="3" s="1"/>
  <c r="O108" i="3" s="1"/>
  <c r="H109" i="3"/>
  <c r="I109" i="3" s="1"/>
  <c r="J109" i="3" s="1"/>
  <c r="K109" i="3" s="1"/>
  <c r="L109" i="3" s="1"/>
  <c r="N109" i="3" s="1"/>
  <c r="O109" i="3" s="1"/>
  <c r="H110" i="3"/>
  <c r="I110" i="3" s="1"/>
  <c r="J110" i="3" s="1"/>
  <c r="K110" i="3" s="1"/>
  <c r="L110" i="3" s="1"/>
  <c r="N110" i="3" s="1"/>
  <c r="O110" i="3" s="1"/>
  <c r="L148" i="10" l="1"/>
  <c r="K5" i="10"/>
  <c r="N41" i="9"/>
  <c r="M5" i="9"/>
  <c r="E7" i="8"/>
  <c r="P26" i="2"/>
  <c r="L35" i="2"/>
  <c r="P35" i="2" s="1"/>
  <c r="M139" i="3"/>
  <c r="N139" i="3" s="1"/>
  <c r="M138" i="3"/>
  <c r="N138" i="3" s="1"/>
  <c r="O138" i="3" s="1"/>
  <c r="M137" i="3"/>
  <c r="L89" i="3"/>
  <c r="M89" i="3" s="1"/>
  <c r="N89" i="3" s="1"/>
  <c r="O89" i="3" s="1"/>
  <c r="L88" i="3"/>
  <c r="M88" i="3" s="1"/>
  <c r="N88" i="3" s="1"/>
  <c r="O88" i="3" s="1"/>
  <c r="M24" i="3"/>
  <c r="N24" i="3" s="1"/>
  <c r="O24" i="3" s="1"/>
  <c r="M148" i="10" l="1"/>
  <c r="L5" i="10"/>
  <c r="O41" i="9"/>
  <c r="N5" i="9"/>
  <c r="H103" i="3"/>
  <c r="I103" i="3" s="1"/>
  <c r="J103" i="3" s="1"/>
  <c r="K103" i="3" s="1"/>
  <c r="M103" i="3" s="1"/>
  <c r="N103" i="3" s="1"/>
  <c r="O103" i="3" s="1"/>
  <c r="H104" i="3"/>
  <c r="I104" i="3" s="1"/>
  <c r="J104" i="3" s="1"/>
  <c r="K104" i="3" s="1"/>
  <c r="M104" i="3" s="1"/>
  <c r="N104" i="3" s="1"/>
  <c r="O104" i="3" s="1"/>
  <c r="H111" i="3"/>
  <c r="I111" i="3" s="1"/>
  <c r="J111" i="3" s="1"/>
  <c r="K111" i="3" s="1"/>
  <c r="M111" i="3" s="1"/>
  <c r="N111" i="3" s="1"/>
  <c r="O111" i="3" s="1"/>
  <c r="H112" i="3"/>
  <c r="I112" i="3" s="1"/>
  <c r="J112" i="3" s="1"/>
  <c r="K112" i="3" s="1"/>
  <c r="M112" i="3" s="1"/>
  <c r="N112" i="3" s="1"/>
  <c r="O112" i="3" s="1"/>
  <c r="H114" i="3"/>
  <c r="I114" i="3" s="1"/>
  <c r="J114" i="3" s="1"/>
  <c r="K114" i="3" s="1"/>
  <c r="L114" i="3" s="1"/>
  <c r="N114" i="3" s="1"/>
  <c r="O114" i="3" s="1"/>
  <c r="H115" i="3"/>
  <c r="I115" i="3" s="1"/>
  <c r="J115" i="3" s="1"/>
  <c r="K115" i="3" s="1"/>
  <c r="M115" i="3" s="1"/>
  <c r="N115" i="3" s="1"/>
  <c r="O115" i="3" s="1"/>
  <c r="H48" i="3"/>
  <c r="I48" i="3" s="1"/>
  <c r="J48" i="3" s="1"/>
  <c r="L48" i="3" s="1"/>
  <c r="M48" i="3" s="1"/>
  <c r="N48" i="3" s="1"/>
  <c r="O48" i="3" s="1"/>
  <c r="H47" i="3"/>
  <c r="I47" i="3" s="1"/>
  <c r="J47" i="3" s="1"/>
  <c r="L47" i="3" s="1"/>
  <c r="M47" i="3" s="1"/>
  <c r="N47" i="3" s="1"/>
  <c r="O47" i="3" s="1"/>
  <c r="E167" i="3"/>
  <c r="N148" i="10" l="1"/>
  <c r="M5" i="10"/>
  <c r="P41" i="9"/>
  <c r="P5" i="9" s="1"/>
  <c r="O5" i="9"/>
  <c r="L23" i="3"/>
  <c r="M23" i="3" s="1"/>
  <c r="N23" i="3" s="1"/>
  <c r="O23" i="3" s="1"/>
  <c r="K19" i="3"/>
  <c r="L19" i="3" s="1"/>
  <c r="M19" i="3" s="1"/>
  <c r="N19" i="3" s="1"/>
  <c r="O19" i="3" s="1"/>
  <c r="H22" i="3"/>
  <c r="I22" i="3" s="1"/>
  <c r="J22" i="3" s="1"/>
  <c r="H21" i="3"/>
  <c r="I21" i="3" s="1"/>
  <c r="J21" i="3" s="1"/>
  <c r="K21" i="3" s="1"/>
  <c r="L21" i="3" s="1"/>
  <c r="M21" i="3" s="1"/>
  <c r="N21" i="3" s="1"/>
  <c r="O21" i="3" s="1"/>
  <c r="H20" i="3"/>
  <c r="I20" i="3" s="1"/>
  <c r="J20" i="3" s="1"/>
  <c r="K20" i="3" s="1"/>
  <c r="L20" i="3" s="1"/>
  <c r="M20" i="3" s="1"/>
  <c r="N20" i="3" s="1"/>
  <c r="O20" i="3" s="1"/>
  <c r="H19" i="3"/>
  <c r="L22" i="3"/>
  <c r="M22" i="3" s="1"/>
  <c r="N22" i="3" s="1"/>
  <c r="O22" i="3" s="1"/>
  <c r="O148" i="10" l="1"/>
  <c r="O5" i="10" s="1"/>
  <c r="N5" i="10"/>
  <c r="H170" i="3"/>
  <c r="I170" i="3" s="1"/>
  <c r="J170" i="3" s="1"/>
  <c r="L170" i="3" s="1"/>
  <c r="M170" i="3" s="1"/>
  <c r="N170" i="3" s="1"/>
  <c r="O170" i="3" s="1"/>
  <c r="L18" i="3" l="1"/>
  <c r="M18" i="3" s="1"/>
  <c r="N18" i="3" s="1"/>
  <c r="O18" i="3" s="1"/>
  <c r="J158" i="3" l="1"/>
  <c r="H55" i="3"/>
  <c r="J55" i="3" s="1"/>
  <c r="K55" i="3" s="1"/>
  <c r="L55" i="3" s="1"/>
  <c r="M55" i="3" s="1"/>
  <c r="N55" i="3" s="1"/>
  <c r="O55" i="3" s="1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30" i="3"/>
  <c r="E124" i="3"/>
  <c r="E120" i="3"/>
  <c r="E117" i="3"/>
  <c r="E86" i="3"/>
  <c r="E85" i="3"/>
  <c r="E84" i="3"/>
  <c r="E83" i="3"/>
  <c r="E76" i="3"/>
  <c r="E75" i="3"/>
  <c r="E74" i="3"/>
  <c r="I180" i="3"/>
  <c r="J180" i="3" s="1"/>
  <c r="I167" i="3"/>
  <c r="J167" i="3" s="1"/>
  <c r="L167" i="3" s="1"/>
  <c r="M167" i="3" s="1"/>
  <c r="N167" i="3" s="1"/>
  <c r="O167" i="3" s="1"/>
  <c r="J34" i="3"/>
  <c r="K34" i="3" s="1"/>
  <c r="L34" i="3" s="1"/>
  <c r="M34" i="3" s="1"/>
  <c r="N34" i="3" s="1"/>
  <c r="O34" i="3" s="1"/>
  <c r="H34" i="3"/>
  <c r="K180" i="3" l="1"/>
  <c r="L180" i="3" s="1"/>
  <c r="M180" i="3" s="1"/>
  <c r="N180" i="3" s="1"/>
  <c r="P15" i="2" l="1"/>
  <c r="H199" i="3" l="1"/>
  <c r="I199" i="3" s="1"/>
  <c r="J199" i="3" s="1"/>
  <c r="K199" i="3" s="1"/>
  <c r="L199" i="3" s="1"/>
  <c r="M199" i="3" s="1"/>
  <c r="N199" i="3" s="1"/>
  <c r="H165" i="3"/>
  <c r="I165" i="3" s="1"/>
  <c r="K165" i="3" s="1"/>
  <c r="L165" i="3" s="1"/>
  <c r="M165" i="3" s="1"/>
  <c r="N165" i="3" s="1"/>
  <c r="O165" i="3" s="1"/>
  <c r="H164" i="3"/>
  <c r="I164" i="3" s="1"/>
  <c r="K164" i="3" s="1"/>
  <c r="L164" i="3" s="1"/>
  <c r="M164" i="3" s="1"/>
  <c r="N164" i="3" s="1"/>
  <c r="O164" i="3" s="1"/>
  <c r="H163" i="3"/>
  <c r="I163" i="3" s="1"/>
  <c r="K163" i="3" s="1"/>
  <c r="L163" i="3" s="1"/>
  <c r="M163" i="3" s="1"/>
  <c r="N163" i="3" s="1"/>
  <c r="O163" i="3" s="1"/>
  <c r="H162" i="3"/>
  <c r="I162" i="3" s="1"/>
  <c r="K162" i="3" s="1"/>
  <c r="L162" i="3" s="1"/>
  <c r="M162" i="3" s="1"/>
  <c r="N162" i="3" s="1"/>
  <c r="O162" i="3" s="1"/>
  <c r="H161" i="3"/>
  <c r="I161" i="3" s="1"/>
  <c r="K161" i="3" s="1"/>
  <c r="L161" i="3" s="1"/>
  <c r="M161" i="3" s="1"/>
  <c r="N161" i="3" s="1"/>
  <c r="O161" i="3" s="1"/>
  <c r="H160" i="3"/>
  <c r="I160" i="3" s="1"/>
  <c r="K160" i="3" s="1"/>
  <c r="L160" i="3" s="1"/>
  <c r="M160" i="3" s="1"/>
  <c r="N160" i="3" s="1"/>
  <c r="O160" i="3" s="1"/>
  <c r="H159" i="3"/>
  <c r="I159" i="3" s="1"/>
  <c r="K159" i="3" s="1"/>
  <c r="L159" i="3" s="1"/>
  <c r="M159" i="3" s="1"/>
  <c r="N159" i="3" s="1"/>
  <c r="O159" i="3" s="1"/>
  <c r="H158" i="3"/>
  <c r="K158" i="3" s="1"/>
  <c r="L158" i="3" s="1"/>
  <c r="M158" i="3" s="1"/>
  <c r="N158" i="3" s="1"/>
  <c r="O158" i="3" s="1"/>
  <c r="H157" i="3"/>
  <c r="J157" i="3" s="1"/>
  <c r="K157" i="3" s="1"/>
  <c r="L157" i="3" s="1"/>
  <c r="M157" i="3" s="1"/>
  <c r="N157" i="3" s="1"/>
  <c r="O157" i="3" s="1"/>
  <c r="H156" i="3"/>
  <c r="J156" i="3" s="1"/>
  <c r="K156" i="3" s="1"/>
  <c r="L156" i="3" s="1"/>
  <c r="M156" i="3" s="1"/>
  <c r="N156" i="3" s="1"/>
  <c r="O156" i="3" s="1"/>
  <c r="H155" i="3"/>
  <c r="J155" i="3" s="1"/>
  <c r="K155" i="3" s="1"/>
  <c r="L155" i="3" s="1"/>
  <c r="M155" i="3" s="1"/>
  <c r="N155" i="3" s="1"/>
  <c r="O155" i="3" s="1"/>
  <c r="H154" i="3"/>
  <c r="J154" i="3" s="1"/>
  <c r="K154" i="3" s="1"/>
  <c r="L154" i="3" s="1"/>
  <c r="M154" i="3" s="1"/>
  <c r="N154" i="3" s="1"/>
  <c r="O154" i="3" s="1"/>
  <c r="H153" i="3"/>
  <c r="J153" i="3" s="1"/>
  <c r="K153" i="3" s="1"/>
  <c r="L153" i="3" s="1"/>
  <c r="M153" i="3" s="1"/>
  <c r="N153" i="3" s="1"/>
  <c r="O153" i="3" s="1"/>
  <c r="H152" i="3"/>
  <c r="J152" i="3" s="1"/>
  <c r="K152" i="3" s="1"/>
  <c r="L152" i="3" s="1"/>
  <c r="M152" i="3" s="1"/>
  <c r="N152" i="3" s="1"/>
  <c r="O152" i="3" s="1"/>
  <c r="H151" i="3"/>
  <c r="J151" i="3" s="1"/>
  <c r="K151" i="3" s="1"/>
  <c r="L151" i="3" s="1"/>
  <c r="M151" i="3" s="1"/>
  <c r="N151" i="3" s="1"/>
  <c r="O151" i="3" s="1"/>
  <c r="H150" i="3"/>
  <c r="J150" i="3" s="1"/>
  <c r="K150" i="3" s="1"/>
  <c r="L150" i="3" s="1"/>
  <c r="M150" i="3" s="1"/>
  <c r="N150" i="3" s="1"/>
  <c r="O150" i="3" s="1"/>
  <c r="H149" i="3"/>
  <c r="J149" i="3" s="1"/>
  <c r="K149" i="3" s="1"/>
  <c r="L149" i="3" s="1"/>
  <c r="M149" i="3" s="1"/>
  <c r="N149" i="3" s="1"/>
  <c r="O149" i="3" s="1"/>
  <c r="H148" i="3"/>
  <c r="J148" i="3" s="1"/>
  <c r="K148" i="3" s="1"/>
  <c r="L148" i="3" s="1"/>
  <c r="M148" i="3" s="1"/>
  <c r="N148" i="3" s="1"/>
  <c r="O148" i="3" s="1"/>
  <c r="H147" i="3"/>
  <c r="K147" i="3" s="1"/>
  <c r="L147" i="3" s="1"/>
  <c r="M147" i="3" s="1"/>
  <c r="N147" i="3" s="1"/>
  <c r="O147" i="3" s="1"/>
  <c r="H146" i="3"/>
  <c r="J146" i="3" s="1"/>
  <c r="K146" i="3" s="1"/>
  <c r="L146" i="3" s="1"/>
  <c r="M146" i="3" s="1"/>
  <c r="N146" i="3" s="1"/>
  <c r="O146" i="3" s="1"/>
  <c r="H145" i="3"/>
  <c r="J145" i="3" s="1"/>
  <c r="K145" i="3" s="1"/>
  <c r="L145" i="3" s="1"/>
  <c r="M145" i="3" s="1"/>
  <c r="N145" i="3" s="1"/>
  <c r="O145" i="3" s="1"/>
  <c r="H144" i="3"/>
  <c r="J144" i="3" s="1"/>
  <c r="K144" i="3" s="1"/>
  <c r="L144" i="3" s="1"/>
  <c r="M144" i="3" s="1"/>
  <c r="N144" i="3" s="1"/>
  <c r="O144" i="3" s="1"/>
  <c r="H71" i="3"/>
  <c r="I71" i="3" s="1"/>
  <c r="J71" i="3" s="1"/>
  <c r="K71" i="3" s="1"/>
  <c r="L71" i="3" s="1"/>
  <c r="M71" i="3" s="1"/>
  <c r="N71" i="3" s="1"/>
  <c r="O71" i="3" s="1"/>
  <c r="H177" i="3"/>
  <c r="I177" i="3" s="1"/>
  <c r="J177" i="3" s="1"/>
  <c r="K169" i="3"/>
  <c r="L169" i="3" s="1"/>
  <c r="M169" i="3" s="1"/>
  <c r="N169" i="3" s="1"/>
  <c r="O169" i="3" s="1"/>
  <c r="H192" i="3"/>
  <c r="I192" i="3" s="1"/>
  <c r="J192" i="3" s="1"/>
  <c r="K192" i="3" s="1"/>
  <c r="L192" i="3" s="1"/>
  <c r="M192" i="3" s="1"/>
  <c r="N192" i="3" s="1"/>
  <c r="H193" i="3"/>
  <c r="I193" i="3" s="1"/>
  <c r="J193" i="3" s="1"/>
  <c r="K193" i="3" s="1"/>
  <c r="L193" i="3" s="1"/>
  <c r="M193" i="3" s="1"/>
  <c r="N193" i="3" s="1"/>
  <c r="H57" i="3"/>
  <c r="J57" i="3" s="1"/>
  <c r="K57" i="3" s="1"/>
  <c r="L57" i="3" s="1"/>
  <c r="M57" i="3" s="1"/>
  <c r="N57" i="3" s="1"/>
  <c r="O57" i="3" s="1"/>
  <c r="H54" i="3"/>
  <c r="J54" i="3" s="1"/>
  <c r="K54" i="3" s="1"/>
  <c r="L54" i="3" s="1"/>
  <c r="M54" i="3" s="1"/>
  <c r="N54" i="3" s="1"/>
  <c r="O54" i="3" s="1"/>
  <c r="H53" i="3"/>
  <c r="L53" i="3" s="1"/>
  <c r="M53" i="3" s="1"/>
  <c r="N53" i="3" s="1"/>
  <c r="O53" i="3" s="1"/>
  <c r="H52" i="3"/>
  <c r="I52" i="3" s="1"/>
  <c r="J52" i="3" s="1"/>
  <c r="K52" i="3" s="1"/>
  <c r="L52" i="3" s="1"/>
  <c r="N52" i="3" s="1"/>
  <c r="O52" i="3" s="1"/>
  <c r="H51" i="3"/>
  <c r="I51" i="3" s="1"/>
  <c r="J51" i="3" s="1"/>
  <c r="K51" i="3" s="1"/>
  <c r="L51" i="3" s="1"/>
  <c r="M51" i="3" s="1"/>
  <c r="N51" i="3" s="1"/>
  <c r="O51" i="3" s="1"/>
  <c r="H50" i="3"/>
  <c r="I50" i="3" s="1"/>
  <c r="J50" i="3" s="1"/>
  <c r="K50" i="3" s="1"/>
  <c r="L50" i="3" s="1"/>
  <c r="N50" i="3" s="1"/>
  <c r="O50" i="3" s="1"/>
  <c r="H49" i="3"/>
  <c r="I49" i="3" s="1"/>
  <c r="J49" i="3" s="1"/>
  <c r="K49" i="3" s="1"/>
  <c r="L49" i="3" s="1"/>
  <c r="M49" i="3" s="1"/>
  <c r="N49" i="3" s="1"/>
  <c r="H45" i="3"/>
  <c r="H44" i="3"/>
  <c r="I44" i="3" s="1"/>
  <c r="J44" i="3" s="1"/>
  <c r="K44" i="3" s="1"/>
  <c r="M44" i="3" s="1"/>
  <c r="N44" i="3" s="1"/>
  <c r="O44" i="3" s="1"/>
  <c r="H43" i="3"/>
  <c r="I43" i="3" s="1"/>
  <c r="J43" i="3" s="1"/>
  <c r="K43" i="3" s="1"/>
  <c r="M43" i="3" s="1"/>
  <c r="N43" i="3" s="1"/>
  <c r="O43" i="3" s="1"/>
  <c r="H42" i="3"/>
  <c r="I42" i="3" s="1"/>
  <c r="J42" i="3" s="1"/>
  <c r="K42" i="3" s="1"/>
  <c r="M42" i="3" s="1"/>
  <c r="N42" i="3" s="1"/>
  <c r="O42" i="3" s="1"/>
  <c r="H41" i="3"/>
  <c r="I41" i="3" s="1"/>
  <c r="J41" i="3" s="1"/>
  <c r="K41" i="3" s="1"/>
  <c r="M41" i="3" s="1"/>
  <c r="N41" i="3" s="1"/>
  <c r="O41" i="3" s="1"/>
  <c r="H40" i="3"/>
  <c r="I40" i="3" s="1"/>
  <c r="J40" i="3" s="1"/>
  <c r="K40" i="3" s="1"/>
  <c r="M40" i="3" s="1"/>
  <c r="N40" i="3" s="1"/>
  <c r="O40" i="3" s="1"/>
  <c r="H39" i="3"/>
  <c r="I39" i="3" s="1"/>
  <c r="H38" i="3"/>
  <c r="H37" i="3"/>
  <c r="K37" i="3" s="1"/>
  <c r="L37" i="3" s="1"/>
  <c r="M37" i="3" s="1"/>
  <c r="N37" i="3" s="1"/>
  <c r="O37" i="3" s="1"/>
  <c r="H36" i="3"/>
  <c r="I45" i="3" l="1"/>
  <c r="K45" i="3" s="1"/>
  <c r="L45" i="3" s="1"/>
  <c r="M45" i="3" s="1"/>
  <c r="N45" i="3" s="1"/>
  <c r="O45" i="3" s="1"/>
  <c r="I36" i="3"/>
  <c r="J36" i="3" s="1"/>
  <c r="K36" i="3" s="1"/>
  <c r="L36" i="3" s="1"/>
  <c r="M36" i="3" s="1"/>
  <c r="N36" i="3" s="1"/>
  <c r="O36" i="3" s="1"/>
  <c r="K38" i="3"/>
  <c r="L38" i="3" s="1"/>
  <c r="M38" i="3" s="1"/>
  <c r="N38" i="3" s="1"/>
  <c r="O38" i="3" s="1"/>
  <c r="K177" i="3"/>
  <c r="L177" i="3" s="1"/>
  <c r="N177" i="3" s="1"/>
  <c r="O177" i="3" s="1"/>
  <c r="L39" i="3"/>
  <c r="M39" i="3" s="1"/>
  <c r="N39" i="3" s="1"/>
  <c r="O39" i="3" s="1"/>
  <c r="J39" i="3"/>
  <c r="C12" i="2"/>
  <c r="H75" i="3" l="1"/>
  <c r="H73" i="3"/>
  <c r="I73" i="3" s="1"/>
  <c r="J73" i="3" s="1"/>
  <c r="K73" i="3" s="1"/>
  <c r="L73" i="3" s="1"/>
  <c r="M73" i="3" s="1"/>
  <c r="N73" i="3" s="1"/>
  <c r="O73" i="3" s="1"/>
  <c r="H136" i="3"/>
  <c r="I136" i="3" s="1"/>
  <c r="J136" i="3" s="1"/>
  <c r="K136" i="3" s="1"/>
  <c r="H135" i="3"/>
  <c r="I135" i="3" s="1"/>
  <c r="J135" i="3" s="1"/>
  <c r="K135" i="3" s="1"/>
  <c r="H134" i="3"/>
  <c r="I134" i="3" s="1"/>
  <c r="J134" i="3" s="1"/>
  <c r="K134" i="3" s="1"/>
  <c r="H133" i="3"/>
  <c r="I133" i="3" s="1"/>
  <c r="J133" i="3" s="1"/>
  <c r="K133" i="3" s="1"/>
  <c r="H132" i="3"/>
  <c r="I132" i="3" s="1"/>
  <c r="J132" i="3" s="1"/>
  <c r="K132" i="3" s="1"/>
  <c r="H131" i="3"/>
  <c r="H128" i="3"/>
  <c r="I128" i="3" s="1"/>
  <c r="J128" i="3" s="1"/>
  <c r="K128" i="3" s="1"/>
  <c r="L128" i="3" s="1"/>
  <c r="M128" i="3" s="1"/>
  <c r="N128" i="3" s="1"/>
  <c r="H127" i="3"/>
  <c r="I127" i="3" s="1"/>
  <c r="J127" i="3" s="1"/>
  <c r="K127" i="3" s="1"/>
  <c r="L127" i="3" s="1"/>
  <c r="M127" i="3" s="1"/>
  <c r="N127" i="3" s="1"/>
  <c r="O127" i="3" s="1"/>
  <c r="H126" i="3"/>
  <c r="I126" i="3" s="1"/>
  <c r="J126" i="3" s="1"/>
  <c r="K126" i="3" s="1"/>
  <c r="L126" i="3" s="1"/>
  <c r="M126" i="3" s="1"/>
  <c r="N126" i="3" s="1"/>
  <c r="O126" i="3" s="1"/>
  <c r="H125" i="3"/>
  <c r="I125" i="3" s="1"/>
  <c r="J125" i="3" s="1"/>
  <c r="K125" i="3" s="1"/>
  <c r="L125" i="3" s="1"/>
  <c r="M125" i="3" s="1"/>
  <c r="N125" i="3" s="1"/>
  <c r="H123" i="3"/>
  <c r="I123" i="3" s="1"/>
  <c r="K123" i="3" s="1"/>
  <c r="L123" i="3" s="1"/>
  <c r="M123" i="3" s="1"/>
  <c r="N123" i="3" s="1"/>
  <c r="O123" i="3" s="1"/>
  <c r="H122" i="3"/>
  <c r="I122" i="3" s="1"/>
  <c r="K122" i="3" s="1"/>
  <c r="L122" i="3" s="1"/>
  <c r="M122" i="3" s="1"/>
  <c r="N122" i="3" s="1"/>
  <c r="O122" i="3" s="1"/>
  <c r="H121" i="3"/>
  <c r="I121" i="3" s="1"/>
  <c r="K121" i="3" s="1"/>
  <c r="L121" i="3" s="1"/>
  <c r="M121" i="3" s="1"/>
  <c r="N121" i="3" s="1"/>
  <c r="O121" i="3" s="1"/>
  <c r="H119" i="3"/>
  <c r="I119" i="3" s="1"/>
  <c r="J119" i="3" s="1"/>
  <c r="K119" i="3" s="1"/>
  <c r="L119" i="3" s="1"/>
  <c r="N119" i="3" s="1"/>
  <c r="O119" i="3" s="1"/>
  <c r="H118" i="3"/>
  <c r="I118" i="3" s="1"/>
  <c r="J118" i="3" s="1"/>
  <c r="K118" i="3" s="1"/>
  <c r="L118" i="3" s="1"/>
  <c r="N118" i="3" s="1"/>
  <c r="O118" i="3" s="1"/>
  <c r="H102" i="3"/>
  <c r="I102" i="3" s="1"/>
  <c r="J102" i="3" s="1"/>
  <c r="K102" i="3" s="1"/>
  <c r="M102" i="3" s="1"/>
  <c r="N102" i="3" s="1"/>
  <c r="O102" i="3" s="1"/>
  <c r="H101" i="3"/>
  <c r="I101" i="3" s="1"/>
  <c r="J101" i="3" s="1"/>
  <c r="K101" i="3" s="1"/>
  <c r="L101" i="3" s="1"/>
  <c r="N101" i="3" s="1"/>
  <c r="O101" i="3" s="1"/>
  <c r="H100" i="3"/>
  <c r="I100" i="3" s="1"/>
  <c r="J100" i="3" s="1"/>
  <c r="K100" i="3" s="1"/>
  <c r="H99" i="3"/>
  <c r="I99" i="3" s="1"/>
  <c r="J99" i="3" s="1"/>
  <c r="K99" i="3" s="1"/>
  <c r="M99" i="3" s="1"/>
  <c r="N99" i="3" s="1"/>
  <c r="O99" i="3" s="1"/>
  <c r="H98" i="3"/>
  <c r="I98" i="3" s="1"/>
  <c r="J98" i="3" s="1"/>
  <c r="K98" i="3" s="1"/>
  <c r="M98" i="3" s="1"/>
  <c r="N98" i="3" s="1"/>
  <c r="O98" i="3" s="1"/>
  <c r="H97" i="3"/>
  <c r="I97" i="3" s="1"/>
  <c r="J97" i="3" s="1"/>
  <c r="K97" i="3" s="1"/>
  <c r="L97" i="3" s="1"/>
  <c r="N97" i="3" s="1"/>
  <c r="O97" i="3" s="1"/>
  <c r="H96" i="3"/>
  <c r="I96" i="3" s="1"/>
  <c r="J96" i="3" s="1"/>
  <c r="K96" i="3" s="1"/>
  <c r="M96" i="3" s="1"/>
  <c r="N96" i="3" s="1"/>
  <c r="O96" i="3" s="1"/>
  <c r="H95" i="3"/>
  <c r="I95" i="3" s="1"/>
  <c r="J95" i="3" s="1"/>
  <c r="K95" i="3" s="1"/>
  <c r="L95" i="3" s="1"/>
  <c r="N95" i="3" s="1"/>
  <c r="O95" i="3" s="1"/>
  <c r="H94" i="3"/>
  <c r="I94" i="3" s="1"/>
  <c r="J94" i="3" s="1"/>
  <c r="K94" i="3" s="1"/>
  <c r="L94" i="3" s="1"/>
  <c r="N94" i="3" s="1"/>
  <c r="O94" i="3" s="1"/>
  <c r="H93" i="3"/>
  <c r="I93" i="3" s="1"/>
  <c r="J93" i="3" s="1"/>
  <c r="K93" i="3" s="1"/>
  <c r="L93" i="3" s="1"/>
  <c r="N93" i="3" s="1"/>
  <c r="O93" i="3" s="1"/>
  <c r="H92" i="3"/>
  <c r="I92" i="3" s="1"/>
  <c r="J92" i="3" s="1"/>
  <c r="K92" i="3" s="1"/>
  <c r="L92" i="3" s="1"/>
  <c r="N92" i="3" s="1"/>
  <c r="O92" i="3" s="1"/>
  <c r="H91" i="3"/>
  <c r="I91" i="3" s="1"/>
  <c r="J91" i="3" s="1"/>
  <c r="K91" i="3" s="1"/>
  <c r="M91" i="3" s="1"/>
  <c r="N91" i="3" s="1"/>
  <c r="O91" i="3" s="1"/>
  <c r="H90" i="3"/>
  <c r="I90" i="3" s="1"/>
  <c r="J90" i="3" s="1"/>
  <c r="K90" i="3" s="1"/>
  <c r="M90" i="3" s="1"/>
  <c r="N90" i="3" s="1"/>
  <c r="O90" i="3" s="1"/>
  <c r="H87" i="3"/>
  <c r="I87" i="3" s="1"/>
  <c r="J87" i="3" s="1"/>
  <c r="H85" i="3"/>
  <c r="I85" i="3" s="1"/>
  <c r="J85" i="3" s="1"/>
  <c r="L85" i="3" s="1"/>
  <c r="M85" i="3" s="1"/>
  <c r="N85" i="3" s="1"/>
  <c r="O85" i="3" s="1"/>
  <c r="H84" i="3"/>
  <c r="I84" i="3" s="1"/>
  <c r="J84" i="3" s="1"/>
  <c r="L84" i="3" s="1"/>
  <c r="M84" i="3" s="1"/>
  <c r="N84" i="3" s="1"/>
  <c r="O84" i="3" s="1"/>
  <c r="H80" i="3"/>
  <c r="I80" i="3" s="1"/>
  <c r="J80" i="3" s="1"/>
  <c r="L80" i="3" s="1"/>
  <c r="M80" i="3" s="1"/>
  <c r="H79" i="3"/>
  <c r="I79" i="3" s="1"/>
  <c r="J79" i="3" s="1"/>
  <c r="K79" i="3" s="1"/>
  <c r="L79" i="3" s="1"/>
  <c r="N79" i="3" s="1"/>
  <c r="O79" i="3" s="1"/>
  <c r="H78" i="3"/>
  <c r="I78" i="3" s="1"/>
  <c r="J78" i="3" s="1"/>
  <c r="K78" i="3" s="1"/>
  <c r="L78" i="3" s="1"/>
  <c r="N78" i="3" s="1"/>
  <c r="O78" i="3" s="1"/>
  <c r="H77" i="3"/>
  <c r="I77" i="3" s="1"/>
  <c r="J77" i="3" s="1"/>
  <c r="L77" i="3" s="1"/>
  <c r="M77" i="3" s="1"/>
  <c r="N77" i="3" s="1"/>
  <c r="O77" i="3" s="1"/>
  <c r="H76" i="3"/>
  <c r="H72" i="3"/>
  <c r="I72" i="3" s="1"/>
  <c r="K72" i="3" s="1"/>
  <c r="L72" i="3" s="1"/>
  <c r="M72" i="3" s="1"/>
  <c r="N72" i="3" s="1"/>
  <c r="O72" i="3" s="1"/>
  <c r="H70" i="3"/>
  <c r="J131" i="3" l="1"/>
  <c r="M131" i="3" s="1"/>
  <c r="N131" i="3" s="1"/>
  <c r="O131" i="3" s="1"/>
  <c r="K70" i="3"/>
  <c r="L70" i="3" s="1"/>
  <c r="M70" i="3" s="1"/>
  <c r="N70" i="3" s="1"/>
  <c r="O70" i="3" s="1"/>
  <c r="I76" i="3"/>
  <c r="J76" i="3" s="1"/>
  <c r="I75" i="3"/>
  <c r="K75" i="3" s="1"/>
  <c r="L75" i="3" s="1"/>
  <c r="M75" i="3" s="1"/>
  <c r="N75" i="3" s="1"/>
  <c r="O75" i="3" s="1"/>
  <c r="N80" i="3"/>
  <c r="O80" i="3" s="1"/>
  <c r="M133" i="3"/>
  <c r="N133" i="3" s="1"/>
  <c r="O133" i="3" s="1"/>
  <c r="M135" i="3"/>
  <c r="N135" i="3" s="1"/>
  <c r="O135" i="3" s="1"/>
  <c r="M132" i="3"/>
  <c r="N132" i="3" s="1"/>
  <c r="O132" i="3" s="1"/>
  <c r="M134" i="3"/>
  <c r="N134" i="3" s="1"/>
  <c r="O134" i="3" s="1"/>
  <c r="M136" i="3"/>
  <c r="N136" i="3" s="1"/>
  <c r="O136" i="3" s="1"/>
  <c r="L100" i="3"/>
  <c r="L87" i="3"/>
  <c r="M87" i="3" s="1"/>
  <c r="N87" i="3" s="1"/>
  <c r="O87" i="3" s="1"/>
  <c r="L76" i="3"/>
  <c r="M76" i="3" s="1"/>
  <c r="N76" i="3" s="1"/>
  <c r="O76" i="3" s="1"/>
  <c r="H217" i="3"/>
  <c r="I217" i="3" s="1"/>
  <c r="J217" i="3" s="1"/>
  <c r="K217" i="3" s="1"/>
  <c r="L217" i="3" s="1"/>
  <c r="M217" i="3" s="1"/>
  <c r="N217" i="3" s="1"/>
  <c r="H216" i="3"/>
  <c r="I216" i="3" s="1"/>
  <c r="J216" i="3" s="1"/>
  <c r="K216" i="3" s="1"/>
  <c r="L216" i="3" s="1"/>
  <c r="M216" i="3" s="1"/>
  <c r="N216" i="3" s="1"/>
  <c r="H215" i="3"/>
  <c r="I215" i="3" s="1"/>
  <c r="J215" i="3" s="1"/>
  <c r="K215" i="3" s="1"/>
  <c r="L215" i="3" s="1"/>
  <c r="M215" i="3" s="1"/>
  <c r="N215" i="3" s="1"/>
  <c r="H214" i="3"/>
  <c r="I214" i="3" s="1"/>
  <c r="J214" i="3" s="1"/>
  <c r="K214" i="3" s="1"/>
  <c r="L214" i="3" s="1"/>
  <c r="M214" i="3" s="1"/>
  <c r="N214" i="3" s="1"/>
  <c r="H213" i="3"/>
  <c r="I213" i="3" s="1"/>
  <c r="J213" i="3" s="1"/>
  <c r="K213" i="3" s="1"/>
  <c r="L213" i="3" s="1"/>
  <c r="M213" i="3" s="1"/>
  <c r="N213" i="3" s="1"/>
  <c r="H212" i="3"/>
  <c r="I212" i="3" s="1"/>
  <c r="J212" i="3" s="1"/>
  <c r="K212" i="3" s="1"/>
  <c r="L212" i="3" s="1"/>
  <c r="M212" i="3" s="1"/>
  <c r="N212" i="3" s="1"/>
  <c r="H211" i="3"/>
  <c r="I211" i="3" s="1"/>
  <c r="J211" i="3" s="1"/>
  <c r="K211" i="3" s="1"/>
  <c r="L211" i="3" s="1"/>
  <c r="M211" i="3" s="1"/>
  <c r="N211" i="3" s="1"/>
  <c r="H210" i="3"/>
  <c r="I210" i="3" s="1"/>
  <c r="J210" i="3" s="1"/>
  <c r="K210" i="3" s="1"/>
  <c r="L210" i="3" s="1"/>
  <c r="M210" i="3" s="1"/>
  <c r="N210" i="3" s="1"/>
  <c r="H203" i="3"/>
  <c r="I203" i="3" s="1"/>
  <c r="J203" i="3" s="1"/>
  <c r="K203" i="3" s="1"/>
  <c r="L203" i="3" s="1"/>
  <c r="M203" i="3" s="1"/>
  <c r="N203" i="3" s="1"/>
  <c r="H202" i="3"/>
  <c r="I202" i="3" s="1"/>
  <c r="J202" i="3" s="1"/>
  <c r="K202" i="3" s="1"/>
  <c r="L202" i="3" s="1"/>
  <c r="M202" i="3" s="1"/>
  <c r="N202" i="3" s="1"/>
  <c r="H201" i="3"/>
  <c r="I201" i="3" s="1"/>
  <c r="J201" i="3" s="1"/>
  <c r="K201" i="3" s="1"/>
  <c r="L201" i="3" s="1"/>
  <c r="M201" i="3" s="1"/>
  <c r="N201" i="3" s="1"/>
  <c r="H198" i="3"/>
  <c r="I198" i="3" s="1"/>
  <c r="J198" i="3" s="1"/>
  <c r="K198" i="3" s="1"/>
  <c r="L198" i="3" s="1"/>
  <c r="M198" i="3" s="1"/>
  <c r="N198" i="3" s="1"/>
  <c r="H197" i="3"/>
  <c r="I197" i="3" s="1"/>
  <c r="J197" i="3" s="1"/>
  <c r="K197" i="3" s="1"/>
  <c r="L197" i="3" s="1"/>
  <c r="M197" i="3" s="1"/>
  <c r="N197" i="3" s="1"/>
  <c r="H196" i="3"/>
  <c r="I196" i="3" s="1"/>
  <c r="J196" i="3" s="1"/>
  <c r="K196" i="3" s="1"/>
  <c r="L196" i="3" s="1"/>
  <c r="M196" i="3" s="1"/>
  <c r="N196" i="3" s="1"/>
  <c r="H209" i="3"/>
  <c r="I209" i="3" s="1"/>
  <c r="J209" i="3" s="1"/>
  <c r="K209" i="3" s="1"/>
  <c r="L209" i="3" s="1"/>
  <c r="M209" i="3" s="1"/>
  <c r="N209" i="3" s="1"/>
  <c r="H200" i="3"/>
  <c r="I200" i="3" s="1"/>
  <c r="J200" i="3" s="1"/>
  <c r="K200" i="3" s="1"/>
  <c r="L200" i="3" s="1"/>
  <c r="M200" i="3" s="1"/>
  <c r="N200" i="3" s="1"/>
  <c r="H184" i="3"/>
  <c r="I184" i="3" s="1"/>
  <c r="J184" i="3" s="1"/>
  <c r="H171" i="3"/>
  <c r="I171" i="3" s="1"/>
  <c r="J171" i="3" s="1"/>
  <c r="L171" i="3" s="1"/>
  <c r="M171" i="3" s="1"/>
  <c r="N171" i="3" s="1"/>
  <c r="O171" i="3" s="1"/>
  <c r="H191" i="3"/>
  <c r="I191" i="3" s="1"/>
  <c r="J191" i="3" s="1"/>
  <c r="K191" i="3" s="1"/>
  <c r="L191" i="3" s="1"/>
  <c r="M191" i="3" s="1"/>
  <c r="N191" i="3" s="1"/>
  <c r="H183" i="3"/>
  <c r="I183" i="3" s="1"/>
  <c r="J183" i="3" s="1"/>
  <c r="L183" i="3" s="1"/>
  <c r="M183" i="3" s="1"/>
  <c r="N183" i="3" s="1"/>
  <c r="O183" i="3" s="1"/>
  <c r="H190" i="3"/>
  <c r="I190" i="3" s="1"/>
  <c r="J190" i="3" s="1"/>
  <c r="K190" i="3" s="1"/>
  <c r="L190" i="3" s="1"/>
  <c r="M190" i="3" s="1"/>
  <c r="N190" i="3" s="1"/>
  <c r="H189" i="3"/>
  <c r="I189" i="3" s="1"/>
  <c r="J189" i="3" s="1"/>
  <c r="K189" i="3" s="1"/>
  <c r="L189" i="3" s="1"/>
  <c r="M189" i="3" s="1"/>
  <c r="N189" i="3" s="1"/>
  <c r="H188" i="3"/>
  <c r="I188" i="3" s="1"/>
  <c r="J188" i="3" s="1"/>
  <c r="K188" i="3" s="1"/>
  <c r="M188" i="3" s="1"/>
  <c r="N188" i="3" s="1"/>
  <c r="O188" i="3" s="1"/>
  <c r="H187" i="3"/>
  <c r="I187" i="3" s="1"/>
  <c r="J187" i="3" s="1"/>
  <c r="L187" i="3" s="1"/>
  <c r="M187" i="3" s="1"/>
  <c r="N187" i="3" s="1"/>
  <c r="O187" i="3" s="1"/>
  <c r="H186" i="3"/>
  <c r="I186" i="3" s="1"/>
  <c r="J186" i="3" s="1"/>
  <c r="L186" i="3" s="1"/>
  <c r="M186" i="3" s="1"/>
  <c r="N186" i="3" s="1"/>
  <c r="O186" i="3" s="1"/>
  <c r="H185" i="3"/>
  <c r="I185" i="3" s="1"/>
  <c r="K185" i="3" s="1"/>
  <c r="L185" i="3" s="1"/>
  <c r="M185" i="3" s="1"/>
  <c r="N185" i="3" s="1"/>
  <c r="O185" i="3" s="1"/>
  <c r="H182" i="3"/>
  <c r="I182" i="3" s="1"/>
  <c r="J182" i="3" s="1"/>
  <c r="H181" i="3"/>
  <c r="I181" i="3" s="1"/>
  <c r="J181" i="3" s="1"/>
  <c r="H178" i="3"/>
  <c r="H176" i="3"/>
  <c r="H195" i="3"/>
  <c r="I195" i="3" s="1"/>
  <c r="J195" i="3" s="1"/>
  <c r="K195" i="3" s="1"/>
  <c r="L195" i="3" s="1"/>
  <c r="M195" i="3" s="1"/>
  <c r="N195" i="3" s="1"/>
  <c r="H17" i="3"/>
  <c r="I17" i="3" s="1"/>
  <c r="J17" i="3" s="1"/>
  <c r="K17" i="3" s="1"/>
  <c r="M17" i="3" s="1"/>
  <c r="N17" i="3" s="1"/>
  <c r="O17" i="3" s="1"/>
  <c r="H16" i="3"/>
  <c r="I16" i="3" s="1"/>
  <c r="J16" i="3" s="1"/>
  <c r="K16" i="3" s="1"/>
  <c r="H15" i="3"/>
  <c r="H14" i="3"/>
  <c r="I14" i="3" s="1"/>
  <c r="J14" i="3" s="1"/>
  <c r="M14" i="3" s="1"/>
  <c r="H13" i="3"/>
  <c r="K13" i="3" s="1"/>
  <c r="M13" i="3" s="1"/>
  <c r="N13" i="3" s="1"/>
  <c r="H11" i="3"/>
  <c r="H10" i="3"/>
  <c r="I10" i="3" s="1"/>
  <c r="J10" i="3" s="1"/>
  <c r="K10" i="3" s="1"/>
  <c r="M10" i="3" s="1"/>
  <c r="N10" i="3" s="1"/>
  <c r="O10" i="3" s="1"/>
  <c r="H9" i="3"/>
  <c r="L9" i="3" s="1"/>
  <c r="M9" i="3" s="1"/>
  <c r="N9" i="3" s="1"/>
  <c r="O9" i="3" s="1"/>
  <c r="H8" i="3"/>
  <c r="I7" i="3"/>
  <c r="D12" i="2"/>
  <c r="L12" i="2" l="1"/>
  <c r="P12" i="2" s="1"/>
  <c r="L11" i="2"/>
  <c r="P11" i="2" s="1"/>
  <c r="I178" i="3"/>
  <c r="J178" i="3" s="1"/>
  <c r="L9" i="2"/>
  <c r="P9" i="2" s="1"/>
  <c r="L13" i="2"/>
  <c r="P13" i="2" s="1"/>
  <c r="L10" i="2"/>
  <c r="P10" i="2" s="1"/>
  <c r="K11" i="3"/>
  <c r="L11" i="3" s="1"/>
  <c r="N11" i="3" s="1"/>
  <c r="O11" i="3" s="1"/>
  <c r="L7" i="2"/>
  <c r="P7" i="2" s="1"/>
  <c r="I8" i="3"/>
  <c r="J8" i="3" s="1"/>
  <c r="K8" i="3" s="1"/>
  <c r="M8" i="3" s="1"/>
  <c r="N8" i="3" s="1"/>
  <c r="O8" i="3" s="1"/>
  <c r="L6" i="2"/>
  <c r="P6" i="2" s="1"/>
  <c r="I15" i="3"/>
  <c r="J15" i="3" s="1"/>
  <c r="M15" i="3" s="1"/>
  <c r="N15" i="3" s="1"/>
  <c r="O15" i="3" s="1"/>
  <c r="L5" i="2"/>
  <c r="P5" i="2" s="1"/>
  <c r="I176" i="3"/>
  <c r="J176" i="3" s="1"/>
  <c r="L8" i="2"/>
  <c r="P8" i="2" s="1"/>
  <c r="O13" i="3"/>
  <c r="N100" i="3"/>
  <c r="O100" i="3" s="1"/>
  <c r="K182" i="3"/>
  <c r="L182" i="3" s="1"/>
  <c r="M182" i="3" s="1"/>
  <c r="N182" i="3" s="1"/>
  <c r="K184" i="3"/>
  <c r="L184" i="3" s="1"/>
  <c r="N184" i="3" s="1"/>
  <c r="O184" i="3" s="1"/>
  <c r="M178" i="3"/>
  <c r="N178" i="3" s="1"/>
  <c r="O178" i="3" s="1"/>
  <c r="K178" i="3"/>
  <c r="K176" i="3"/>
  <c r="L176" i="3" s="1"/>
  <c r="N176" i="3" s="1"/>
  <c r="O176" i="3" s="1"/>
  <c r="K181" i="3"/>
  <c r="L181" i="3" s="1"/>
  <c r="M181" i="3" s="1"/>
  <c r="N181" i="3" s="1"/>
  <c r="I5" i="3"/>
  <c r="J7" i="3"/>
  <c r="H5" i="3"/>
  <c r="A3" i="8" s="1"/>
  <c r="A6" i="8" l="1"/>
  <c r="K7" i="3"/>
  <c r="J5" i="3"/>
  <c r="H41" i="2"/>
  <c r="I33" i="2"/>
  <c r="H33" i="2"/>
  <c r="L7" i="3" l="1"/>
  <c r="K5" i="3"/>
  <c r="C41" i="2"/>
  <c r="D33" i="2"/>
  <c r="C33" i="2"/>
  <c r="N19" i="2" s="1"/>
  <c r="M7" i="3" l="1"/>
  <c r="M5" i="3" s="1"/>
  <c r="L5" i="3"/>
  <c r="G7" i="8"/>
  <c r="G8" i="8" s="1"/>
  <c r="G9" i="8" s="1"/>
  <c r="G10" i="8" s="1"/>
  <c r="N20" i="2"/>
  <c r="N7" i="3" l="1"/>
  <c r="E8" i="8"/>
  <c r="E9" i="8" s="1"/>
  <c r="E10" i="8" s="1"/>
  <c r="E11" i="8" s="1"/>
  <c r="E12" i="8" s="1"/>
  <c r="E13" i="8" s="1"/>
  <c r="E14" i="8" s="1"/>
  <c r="C20" i="2"/>
  <c r="O7" i="3" l="1"/>
  <c r="O5" i="3" s="1"/>
  <c r="N5" i="3"/>
  <c r="C7" i="8"/>
  <c r="C8" i="8" s="1"/>
  <c r="C9" i="8" s="1"/>
  <c r="C10" i="8" s="1"/>
  <c r="C11" i="8" s="1"/>
  <c r="C12" i="8" s="1"/>
  <c r="C13" i="8" s="1"/>
  <c r="C14" i="8" s="1"/>
  <c r="A7" i="8" l="1"/>
  <c r="A8" i="8" s="1"/>
  <c r="A9" i="8" s="1"/>
  <c r="A10" i="8" s="1"/>
  <c r="A11" i="8" s="1"/>
  <c r="A12" i="8" s="1"/>
  <c r="A13" i="8" s="1"/>
</calcChain>
</file>

<file path=xl/comments1.xml><?xml version="1.0" encoding="utf-8"?>
<comments xmlns="http://schemas.openxmlformats.org/spreadsheetml/2006/main">
  <authors>
    <author>Marchenko Artem</author>
  </authors>
  <commentList>
    <comment ref="B38" authorId="0">
      <text>
        <r>
          <rPr>
            <sz val="10"/>
            <color indexed="81"/>
            <rFont val="Tahoma"/>
            <family val="2"/>
            <charset val="204"/>
          </rPr>
          <t>In a real product backlog, items are more likely to be in the form of user stories. E.g. this item could be stated as "As a user I want to see the real weather data so that I could know what to wear before leaving home"</t>
        </r>
      </text>
    </comment>
  </commentList>
</comments>
</file>

<file path=xl/comments2.xml><?xml version="1.0" encoding="utf-8"?>
<comments xmlns="http://schemas.openxmlformats.org/spreadsheetml/2006/main">
  <authors>
    <author>Marchenko Artem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>sprint goal</t>
        </r>
      </text>
    </comment>
    <comment ref="B225" authorId="0">
      <text>
        <r>
          <rPr>
            <sz val="10"/>
            <color indexed="81"/>
            <rFont val="Tahoma"/>
            <family val="2"/>
            <charset val="204"/>
          </rPr>
          <t>See for reference and comments. Feel free to remove the link, though it would be very kind of you to leave it somewhere on the sheet</t>
        </r>
      </text>
    </comment>
  </commentList>
</comments>
</file>

<file path=xl/comments3.xml><?xml version="1.0" encoding="utf-8"?>
<comments xmlns="http://schemas.openxmlformats.org/spreadsheetml/2006/main">
  <authors>
    <author>Marchenko Artem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>sprint goal</t>
        </r>
      </text>
    </comment>
    <comment ref="B247" authorId="0">
      <text>
        <r>
          <rPr>
            <sz val="10"/>
            <color indexed="81"/>
            <rFont val="Tahoma"/>
            <family val="2"/>
            <charset val="204"/>
          </rPr>
          <t>See for reference and comments. Feel free to remove the link, though it would be very kind of you to leave it somewhere on the sheet</t>
        </r>
      </text>
    </comment>
  </commentList>
</comments>
</file>

<file path=xl/comments4.xml><?xml version="1.0" encoding="utf-8"?>
<comments xmlns="http://schemas.openxmlformats.org/spreadsheetml/2006/main">
  <authors>
    <author>Marchenko Artem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>sprint goal</t>
        </r>
      </text>
    </comment>
    <comment ref="B208" authorId="0">
      <text>
        <r>
          <rPr>
            <sz val="10"/>
            <color indexed="81"/>
            <rFont val="Tahoma"/>
            <family val="2"/>
            <charset val="204"/>
          </rPr>
          <t>See for reference and comments. Feel free to remove the link, though it would be very kind of you to leave it somewhere on the sheet</t>
        </r>
      </text>
    </comment>
  </commentList>
</comments>
</file>

<file path=xl/comments5.xml><?xml version="1.0" encoding="utf-8"?>
<comments xmlns="http://schemas.openxmlformats.org/spreadsheetml/2006/main">
  <authors>
    <author>Marchenko Artem</author>
  </authors>
  <commentList>
    <comment ref="B1" authorId="0">
      <text>
        <r>
          <rPr>
            <sz val="10"/>
            <color indexed="81"/>
            <rFont val="Tahoma"/>
            <family val="2"/>
            <charset val="204"/>
          </rPr>
          <t>sprint goal</t>
        </r>
      </text>
    </comment>
    <comment ref="B89" authorId="0">
      <text>
        <r>
          <rPr>
            <sz val="10"/>
            <color indexed="81"/>
            <rFont val="Tahoma"/>
            <family val="2"/>
            <charset val="204"/>
          </rPr>
          <t>See for reference and comments. Feel free to remove the link, though it would be very kind of you to leave it somewhere on the sheet</t>
        </r>
      </text>
    </comment>
  </commentList>
</comments>
</file>

<file path=xl/sharedStrings.xml><?xml version="1.0" encoding="utf-8"?>
<sst xmlns="http://schemas.openxmlformats.org/spreadsheetml/2006/main" count="3129" uniqueCount="615">
  <si>
    <t>Description</t>
  </si>
  <si>
    <t>Sprint 1</t>
  </si>
  <si>
    <t>Sprint 2</t>
  </si>
  <si>
    <t>Sprint 3</t>
  </si>
  <si>
    <t>Sprint 4</t>
  </si>
  <si>
    <t>Sword of Babylon</t>
  </si>
  <si>
    <t>Vertical Slice</t>
  </si>
  <si>
    <t>Alpha</t>
  </si>
  <si>
    <t>Beta</t>
  </si>
  <si>
    <t>Game fully installs and runs off a standard DVD</t>
  </si>
  <si>
    <t>Play through from beginning to end without encountering any showstopper bugs or issues</t>
  </si>
  <si>
    <t>Finished Game/Demo</t>
  </si>
  <si>
    <t>Hero can lock-on to the enemy for attacks</t>
  </si>
  <si>
    <t>Total Hours</t>
  </si>
  <si>
    <t>Production</t>
  </si>
  <si>
    <t>Sound</t>
  </si>
  <si>
    <t>Level Design</t>
  </si>
  <si>
    <t>Art</t>
  </si>
  <si>
    <t>Programming</t>
  </si>
  <si>
    <t>Actual Hours</t>
  </si>
  <si>
    <t>Available Hours</t>
  </si>
  <si>
    <t>Estimated Hours</t>
  </si>
  <si>
    <t>Team Overscope</t>
  </si>
  <si>
    <t>http://agilesoftwaredevelopment.com/scrum/simple-sprint-backlog</t>
  </si>
  <si>
    <t>Tony</t>
  </si>
  <si>
    <t>Low</t>
  </si>
  <si>
    <t>Player character has a melee weapon</t>
  </si>
  <si>
    <t>Loren</t>
  </si>
  <si>
    <t>Med</t>
  </si>
  <si>
    <t>Game supports a level ending event resulting in a level reset</t>
  </si>
  <si>
    <t>Player character can lock on to nearest enemy</t>
  </si>
  <si>
    <t>High</t>
  </si>
  <si>
    <t>Simple HUD displaying player and boss HP</t>
  </si>
  <si>
    <t>Ben</t>
  </si>
  <si>
    <t>Shedu character performing single melee attack</t>
  </si>
  <si>
    <t>Shedu character tracking to player</t>
  </si>
  <si>
    <t>Shedu character in game using temporary model</t>
  </si>
  <si>
    <t>Player character can use the melee weapon</t>
  </si>
  <si>
    <t>Player character in game using temporary model</t>
  </si>
  <si>
    <t>Game loads white boxed level 1</t>
  </si>
  <si>
    <t>Assigned To:</t>
  </si>
  <si>
    <t>Priority</t>
  </si>
  <si>
    <t>Estimate</t>
  </si>
  <si>
    <t>Tasks</t>
  </si>
  <si>
    <t>days in sprint / effort left</t>
  </si>
  <si>
    <t>Death screen in place</t>
  </si>
  <si>
    <t>Pause menu in place</t>
  </si>
  <si>
    <t>HUD informs player of lock on</t>
  </si>
  <si>
    <t>Create alpha installer</t>
  </si>
  <si>
    <t>Events may be triggered to advance player to the next level</t>
  </si>
  <si>
    <t>HUD queries game for presence of boss</t>
  </si>
  <si>
    <t>HUD utilizes art assets for appearance</t>
  </si>
  <si>
    <t>Player character can dodge</t>
  </si>
  <si>
    <t>Player character using final model assets</t>
  </si>
  <si>
    <t>Create beta installer</t>
  </si>
  <si>
    <t>Final installer</t>
  </si>
  <si>
    <t>Gameplay polish</t>
  </si>
  <si>
    <t>AI Polish</t>
  </si>
  <si>
    <t>Player sees basic character information: Health, Endurance, Boss Health</t>
  </si>
  <si>
    <t>Basic Hero runs and jumps</t>
  </si>
  <si>
    <t xml:space="preserve">Final Installer: Installs game </t>
  </si>
  <si>
    <t>March 29, 2010 to April, 8 2010</t>
  </si>
  <si>
    <t>April 8, 2010 to April 22, 2010</t>
  </si>
  <si>
    <t>April 22, 2010 to May 6, 2010</t>
  </si>
  <si>
    <t>May 6, 2010 to May 13, 2010</t>
  </si>
  <si>
    <t>Create Weekly DVD Backup</t>
  </si>
  <si>
    <t>Update GDD</t>
  </si>
  <si>
    <t>Update TDD</t>
  </si>
  <si>
    <t>Update ASG</t>
  </si>
  <si>
    <t>Update Product Backlog</t>
  </si>
  <si>
    <t>Calculate Remaining Effort - Day 1</t>
  </si>
  <si>
    <t>Calculate Remaining Effort - Day 2</t>
  </si>
  <si>
    <t>Calculate Remaining Effort - Day 4</t>
  </si>
  <si>
    <t>Calculate Remaining Effort - Day 5</t>
  </si>
  <si>
    <t>Calculate Remaining Effort - Day 6</t>
  </si>
  <si>
    <t>Update Asset Database</t>
  </si>
  <si>
    <t>Chris</t>
  </si>
  <si>
    <t>Robbie</t>
  </si>
  <si>
    <t>Alex</t>
  </si>
  <si>
    <t>Compile Backlog Actuals</t>
  </si>
  <si>
    <t>Update ADP</t>
  </si>
  <si>
    <t>Ideal Velocity</t>
  </si>
  <si>
    <t>Ideal Burndown</t>
  </si>
  <si>
    <t>Sprint Review</t>
  </si>
  <si>
    <t>Kleenex Test</t>
  </si>
  <si>
    <t>Sprint Retrospective/Planning Meeting</t>
  </si>
  <si>
    <t>Compile Kleenex Test Report</t>
  </si>
  <si>
    <t>Rich</t>
  </si>
  <si>
    <t>Waylon</t>
  </si>
  <si>
    <t>Wade-Hahn</t>
  </si>
  <si>
    <t>Man-Hour Allocation</t>
  </si>
  <si>
    <t>Total</t>
  </si>
  <si>
    <t>Update LDD</t>
  </si>
  <si>
    <t>Brushwork</t>
  </si>
  <si>
    <t>Create Initial BSP Brushwork</t>
  </si>
  <si>
    <t>Create Initial Post-Processing Volume for Shadow Realm</t>
  </si>
  <si>
    <t>Evaluate Initial BSP Brushwork</t>
  </si>
  <si>
    <t>Evaluate Initial Post-Processing Volume for Shadow Realm</t>
  </si>
  <si>
    <t>BSP Textures</t>
  </si>
  <si>
    <t>Place Brick Material Mockup</t>
  </si>
  <si>
    <t xml:space="preserve">Place Calm Water Material Mockup </t>
  </si>
  <si>
    <t xml:space="preserve">Place Running Material Mockup </t>
  </si>
  <si>
    <t xml:space="preserve">Place Floor Material Mockup </t>
  </si>
  <si>
    <t>General Environmental</t>
  </si>
  <si>
    <t>Generate Navmesh Initial</t>
  </si>
  <si>
    <t>Create Player Start</t>
  </si>
  <si>
    <t>Static Meshes</t>
  </si>
  <si>
    <t>Place Column Static Mesh Mockup in Level</t>
  </si>
  <si>
    <t>Place Column Base Static Mesh Mockup in Level</t>
  </si>
  <si>
    <t>Place Trim 1 Static Mesh Mockup in Level</t>
  </si>
  <si>
    <t>Place Trim 2 Static Mesh Mockup in Level</t>
  </si>
  <si>
    <t>Place Rubble Static Mesh Mockup in Level</t>
  </si>
  <si>
    <t>Place Floor Tile Static Mesh Mockup in Level</t>
  </si>
  <si>
    <t>Place Health Urn Static Mesh Mockup in Level</t>
  </si>
  <si>
    <t>Place Simple Plane Static Mesh Mockup in Level</t>
  </si>
  <si>
    <t>Place Brazier Static Mesh Mockup in Level</t>
  </si>
  <si>
    <t>Place Tree Static Mesh Mockup in Level</t>
  </si>
  <si>
    <t>Place Foliage 1 Static Mesh Mockup in Level</t>
  </si>
  <si>
    <t>Place Foliage 2 Static Mesh Mockup in Level</t>
  </si>
  <si>
    <t>Place God Ray 1 Static Mesh Mockup in Level</t>
  </si>
  <si>
    <t>Evaluate Column Static Mesh Mockup in Level</t>
  </si>
  <si>
    <t>Evaluate Column Base Static Mesh Mockup in Level</t>
  </si>
  <si>
    <t>Evaluate Trim 1 Static Mesh Mockup in Level</t>
  </si>
  <si>
    <t>Evaluate Trim 2 Static Mesh Mockup in Level</t>
  </si>
  <si>
    <t>Evaluate Rubble Static Mesh Mockup in Level</t>
  </si>
  <si>
    <t>Evaluate Floor Tile Static Mesh Mockup in Level</t>
  </si>
  <si>
    <t>Evaluate Health Urn Static Mesh Mockup in Level</t>
  </si>
  <si>
    <t>Evaluate Simple Plane Static Mesh Mockup in Level</t>
  </si>
  <si>
    <t>Evaluate Brazier Static Mesh Mockup in Level</t>
  </si>
  <si>
    <t>Evaluate Tree Static Mesh Mockup in Level</t>
  </si>
  <si>
    <t>Evaluate Foliage 1 Static Mesh Mockup in Level</t>
  </si>
  <si>
    <t>Evaluate Foliage 2 Static Mesh Mockup in Level</t>
  </si>
  <si>
    <t>Evaluate God Ray 1 Static Mesh Mockup in Level</t>
  </si>
  <si>
    <t>Skeletal Meshes</t>
  </si>
  <si>
    <t>Import Player Skeletal Mesh Final into UDK</t>
  </si>
  <si>
    <t>Import Boss Skeletal Mesh Final into UDK</t>
  </si>
  <si>
    <t>Lighting</t>
  </si>
  <si>
    <t>Place Point Lights</t>
  </si>
  <si>
    <t>Place Spot Lights</t>
  </si>
  <si>
    <t>Place Sky Light</t>
  </si>
  <si>
    <t>Scripting</t>
  </si>
  <si>
    <t>Spawn Boss</t>
  </si>
  <si>
    <t>Spawn Health</t>
  </si>
  <si>
    <t>Spawn Boss Projectile</t>
  </si>
  <si>
    <t>Update Boss for 2nd Stage</t>
  </si>
  <si>
    <t>Matinee</t>
  </si>
  <si>
    <t>Prototype matinee cinematic camera movement for Intro</t>
  </si>
  <si>
    <t>Employ basic animations using mockup assets for Intro</t>
  </si>
  <si>
    <t>Prototype matinee cinematic camera movement for shift to shadow world</t>
  </si>
  <si>
    <t>Employ basic animations using mockup assets for shift to shadow world</t>
  </si>
  <si>
    <t>Prototype matinee cinematic camera movement for boss death</t>
  </si>
  <si>
    <t>Employ basic animations using mockup assets for boss death</t>
  </si>
  <si>
    <t>Appropriate Shadow World Transition Sound Effect</t>
  </si>
  <si>
    <t>Appropriate Ambient Water Rushing Sound Effect</t>
  </si>
  <si>
    <t>Appropriate Ambient Water Rippling Sound Effect</t>
  </si>
  <si>
    <t>Appropriate Boss Death Sound Effect</t>
  </si>
  <si>
    <t>Appropriate Boss Takes Damage Sound Effect</t>
  </si>
  <si>
    <t>Appropriate Boss Banish Sound Effect</t>
  </si>
  <si>
    <t>Appropriate Boss Roar Sound Effect</t>
  </si>
  <si>
    <t>Appropriate Boss Wing Flap Sound Effect</t>
  </si>
  <si>
    <t>Appropriate Boss Swipe Hits Stone Sound Effect</t>
  </si>
  <si>
    <t>Appropriate Boss Swipe Hits Player Sound Effect</t>
  </si>
  <si>
    <t>Appropriate Boss Swiping Sound Effect</t>
  </si>
  <si>
    <t>Appropriate Boss Stepping in Water Sound Effect</t>
  </si>
  <si>
    <t>Appropriate Boss Stepping on Stone Sound Effect</t>
  </si>
  <si>
    <t>Appropriate Player Death Sound Effect</t>
  </si>
  <si>
    <t>Appropriate Player Takes Damage Sound Effect</t>
  </si>
  <si>
    <t>Appropriate Player Slash Hits Stone Sound Effect</t>
  </si>
  <si>
    <t>Appropriate Player Slash Hits Urn Sound Effect</t>
  </si>
  <si>
    <t>Appropriate Player Slash Hits Enemy Sound Effect</t>
  </si>
  <si>
    <t>Appropriate Player Slashing Sound Effect</t>
  </si>
  <si>
    <t>Appropriate Player Stepping in Water Sound Effect</t>
  </si>
  <si>
    <t>Appropriate Player Stepping on Stone Sound Effect</t>
  </si>
  <si>
    <t>Appropriation</t>
  </si>
  <si>
    <t>Shippable quality matinee cinematic camera movement for Intro</t>
  </si>
  <si>
    <t>Import Boss Bones into UDK</t>
  </si>
  <si>
    <t>Import Player Bones into UDK</t>
  </si>
  <si>
    <t xml:space="preserve">Create Boss Skeletal Mesh Final Material </t>
  </si>
  <si>
    <t xml:space="preserve">Create Player Skeletal Mesh Final Material </t>
  </si>
  <si>
    <t>Create Simple Plane Static Mesh Final Material</t>
  </si>
  <si>
    <t>Create Health Urn Static Mesh Final Material</t>
  </si>
  <si>
    <t>Create Column Base Static Mesh Final Material</t>
  </si>
  <si>
    <t>Create Column Static Mesh Final Material</t>
  </si>
  <si>
    <t xml:space="preserve">Place Floor Material Final </t>
  </si>
  <si>
    <t>Finalize BSP Brushwork</t>
  </si>
  <si>
    <t>Placing</t>
  </si>
  <si>
    <t>Settings</t>
  </si>
  <si>
    <t>Importing</t>
  </si>
  <si>
    <t xml:space="preserve">Appropriate Boss Music </t>
  </si>
  <si>
    <t>Appropriate Title Music</t>
  </si>
  <si>
    <t>Polish camera movement and cuts for transition to shadow world</t>
  </si>
  <si>
    <t>Polish camera movement and cuts for Intro</t>
  </si>
  <si>
    <t>Evaluate Brazier Fire Particle Effect</t>
  </si>
  <si>
    <t>Evaluate Health Urn Splash Particle Effect</t>
  </si>
  <si>
    <t>Create Health Urn Splash Particle System</t>
  </si>
  <si>
    <t>Particle Effects</t>
  </si>
  <si>
    <t>Brick Material (real world) diffuse Texture</t>
  </si>
  <si>
    <t>Column Mesh Unwrap</t>
  </si>
  <si>
    <t>Column Base Mesh Unwrap</t>
  </si>
  <si>
    <t>Trim (variant 1) Mesh Unwrap</t>
  </si>
  <si>
    <t>Trim (variant 2) Mesh Unwrap</t>
  </si>
  <si>
    <t>Simple Plane Mesh Unwrap</t>
  </si>
  <si>
    <t>Sky Dome Mesh Unwrap</t>
  </si>
  <si>
    <t>Column diffuse Texture</t>
  </si>
  <si>
    <t>Column normal Texture</t>
  </si>
  <si>
    <t>Column Base diffuse Texture</t>
  </si>
  <si>
    <t>Column Base normal Texture</t>
  </si>
  <si>
    <t>Brick Solo Mesh</t>
  </si>
  <si>
    <t>Rubble Mesh</t>
  </si>
  <si>
    <t>Brick Solo Mesh Unwrap</t>
  </si>
  <si>
    <t>Rubble Mesh Unwrap</t>
  </si>
  <si>
    <t>Trim (variant 1) diffuse Texture</t>
  </si>
  <si>
    <t>Trim (variant 1) normal Texture</t>
  </si>
  <si>
    <t>Trim (variant 2) diffuse Texture</t>
  </si>
  <si>
    <t>Trim (variant 2) normal Texture</t>
  </si>
  <si>
    <t>Brick Solo diffuse Texture</t>
  </si>
  <si>
    <t>Brick Solo normal Texture</t>
  </si>
  <si>
    <t>Rubble diffuse Texture</t>
  </si>
  <si>
    <t>Rubble normal Texture</t>
  </si>
  <si>
    <t>Mashu Mesh</t>
  </si>
  <si>
    <t>Shedu Projectile Mesh</t>
  </si>
  <si>
    <t>Mashu Mesh Unwrap</t>
  </si>
  <si>
    <t>Shedu Projectile Mesh Unwrap</t>
  </si>
  <si>
    <t>Mashu Mesh Skeleton</t>
  </si>
  <si>
    <t>Mashu diffuse Texture</t>
  </si>
  <si>
    <t>Shedu diffuse Texture</t>
  </si>
  <si>
    <t>Mashu Running</t>
  </si>
  <si>
    <t>Mashu Attack Combo 1</t>
  </si>
  <si>
    <t>Shedu Running</t>
  </si>
  <si>
    <t>Shedu Charges</t>
  </si>
  <si>
    <t>Shedu Swipe</t>
  </si>
  <si>
    <t>Death Menu buttons</t>
  </si>
  <si>
    <t>Quit Menu buttons</t>
  </si>
  <si>
    <t>Start Menu buttons</t>
  </si>
  <si>
    <t>Death Menu</t>
  </si>
  <si>
    <t>Quit Menu</t>
  </si>
  <si>
    <t>Start Menu</t>
  </si>
  <si>
    <t>Game Logo Screen</t>
  </si>
  <si>
    <t>Team Logo Screen</t>
  </si>
  <si>
    <t>Shedu Health Bar</t>
  </si>
  <si>
    <t>Mashu Healing</t>
  </si>
  <si>
    <t>Lock-On-Icon</t>
  </si>
  <si>
    <t>Mashu Endurance</t>
  </si>
  <si>
    <t>Mashu Health</t>
  </si>
  <si>
    <t>Shedu Takes Damage</t>
  </si>
  <si>
    <t>Mashu Idle</t>
  </si>
  <si>
    <t>Mashu Takes Damage</t>
  </si>
  <si>
    <t>Shedu alpha Texture</t>
  </si>
  <si>
    <t>Shedu emissive Texture</t>
  </si>
  <si>
    <t>Shedu normal Texture</t>
  </si>
  <si>
    <t>Shedu specular Texture</t>
  </si>
  <si>
    <t>Mashu normal Texture</t>
  </si>
  <si>
    <t>Mashu specular Texture</t>
  </si>
  <si>
    <t>Tree alpha Texture</t>
  </si>
  <si>
    <t>Tree emissive Texture</t>
  </si>
  <si>
    <t>Tree specular Texture</t>
  </si>
  <si>
    <t>Tree normal Texture</t>
  </si>
  <si>
    <t>Tree diffuse Texture</t>
  </si>
  <si>
    <t>God Ray (variant 1) Mesh Unwrap</t>
  </si>
  <si>
    <t>Tree Mesh Unwrap</t>
  </si>
  <si>
    <t>God Ray (variant 1) Mesh</t>
  </si>
  <si>
    <t>Tree Mesh</t>
  </si>
  <si>
    <t>Brazier Mesh</t>
  </si>
  <si>
    <t>Controls Menu</t>
  </si>
  <si>
    <t>Controls Menu buttons</t>
  </si>
  <si>
    <t>Collect Screen Shots</t>
  </si>
  <si>
    <t>Art team meeting, Tutorial Session 1</t>
  </si>
  <si>
    <t>Art team meeting, Tutorial Session 2</t>
  </si>
  <si>
    <t>Art Team Meeting, Review and Correct</t>
  </si>
  <si>
    <t>Art Lead/LD Lead meeting, Tutorial Session (Implementing Assets)</t>
  </si>
  <si>
    <t>Art Lead/LD Lead meeting (materials review and approval)</t>
  </si>
  <si>
    <t>Art Lead/LD Lead meeting (lighting review and approval)</t>
  </si>
  <si>
    <t>Art Lead/LD Lead/Tech Lead meeting (Bone Systems and Animation)</t>
  </si>
  <si>
    <t>Robbe</t>
  </si>
  <si>
    <t>All sounds found</t>
  </si>
  <si>
    <t>Boss Polish</t>
  </si>
  <si>
    <t>Avail Hrs</t>
  </si>
  <si>
    <t>Over Available Hours</t>
  </si>
  <si>
    <t>+/- 2 of Available Hours</t>
  </si>
  <si>
    <t>Under Available Hours</t>
  </si>
  <si>
    <t>Calculate Remaining Effort - Day 3</t>
  </si>
  <si>
    <t>Calculate Remaining Effort - Day 7</t>
  </si>
  <si>
    <t>Calculate Remaining Effort - Day 8</t>
  </si>
  <si>
    <t>Total Estimated Hours</t>
  </si>
  <si>
    <t>Total Available Hours</t>
  </si>
  <si>
    <t>Import</t>
  </si>
  <si>
    <t>Import sounds</t>
  </si>
  <si>
    <t>Actual</t>
  </si>
  <si>
    <t>Accuracy</t>
  </si>
  <si>
    <t>All BSP Material Texture Mockups</t>
  </si>
  <si>
    <t>All Mockup UI/HUD</t>
  </si>
  <si>
    <t>All Mockup Environmental Meshes</t>
  </si>
  <si>
    <t>All Column Meshes</t>
  </si>
  <si>
    <t>All Mockup Static Mesh Textures</t>
  </si>
  <si>
    <t>All Mockup Character Mesh Textures</t>
  </si>
  <si>
    <t>All Mockup Particle Textures</t>
  </si>
  <si>
    <t>All Mockup Character Meshes</t>
  </si>
  <si>
    <t>Game supports single level and matinee cinematics</t>
  </si>
  <si>
    <t>3D Camera Movement</t>
  </si>
  <si>
    <t>Materials</t>
  </si>
  <si>
    <t>Import all mockup textures</t>
  </si>
  <si>
    <t>Create all mockup materials</t>
  </si>
  <si>
    <t>Shedu has ranged attack</t>
  </si>
  <si>
    <t>Appropriate Shadow World Ambient Voices Sound Effects</t>
  </si>
  <si>
    <t>Player character can move</t>
  </si>
  <si>
    <t>Update Production Scrum Boards</t>
  </si>
  <si>
    <t>Fix SVN</t>
  </si>
  <si>
    <t>Setup SVN</t>
  </si>
  <si>
    <t>Research UDK</t>
  </si>
  <si>
    <t>Import Static Meshes</t>
  </si>
  <si>
    <t>SVN Support</t>
  </si>
  <si>
    <t>Mockup Mesh Collisions</t>
  </si>
  <si>
    <t>Mockup Particle Systems</t>
  </si>
  <si>
    <t>Game Design Updates</t>
  </si>
  <si>
    <t>Feature Demo</t>
  </si>
  <si>
    <t>Tutorials</t>
  </si>
  <si>
    <t>Initial Kismet</t>
  </si>
  <si>
    <t>Evaluate all remaining Static Mesh placement</t>
  </si>
  <si>
    <t>Reorganize Packages</t>
  </si>
  <si>
    <t>Organize Packages</t>
  </si>
  <si>
    <t>Import Brick Texture</t>
  </si>
  <si>
    <t>Import Floor Texture</t>
  </si>
  <si>
    <t>Fix Asset Pipeline and Create New Chart for Team</t>
  </si>
  <si>
    <t>Brick Normal</t>
  </si>
  <si>
    <t>Floor Normal</t>
  </si>
  <si>
    <t>Floor Diffuse</t>
  </si>
  <si>
    <t>Rubble Unwrap</t>
  </si>
  <si>
    <t>Brick Diffuse</t>
  </si>
  <si>
    <t>Update Controls</t>
  </si>
  <si>
    <t>Mashu Walk Anim</t>
  </si>
  <si>
    <t>Mashu Turn-in-Place Anim</t>
  </si>
  <si>
    <t>Storyboards</t>
  </si>
  <si>
    <t>Engine supports Game Type</t>
  </si>
  <si>
    <t>HUD shows Boss HP only when relevent</t>
  </si>
  <si>
    <t>Custom bones for Mashu</t>
  </si>
  <si>
    <t>Man-Hour Actuals</t>
  </si>
  <si>
    <t>Floating Idle Anim</t>
  </si>
  <si>
    <t>Prototype matinee cinematic camera movement for shift to second floor</t>
  </si>
  <si>
    <t>Employ basic animations using mockup assets for shift to second floor</t>
  </si>
  <si>
    <t>Shedu State and Decision System</t>
  </si>
  <si>
    <t>PC can dodge</t>
  </si>
  <si>
    <t>Shedu charge attack</t>
  </si>
  <si>
    <t>Shedu Strafing</t>
  </si>
  <si>
    <t>cut</t>
  </si>
  <si>
    <t>Parallax/Alpha Map Brick</t>
  </si>
  <si>
    <t>Door Close</t>
  </si>
  <si>
    <t>PPT for Sprint Review</t>
  </si>
  <si>
    <t>n/a</t>
  </si>
  <si>
    <t>Main menu in place</t>
  </si>
  <si>
    <t>Boss has orb projectile</t>
  </si>
  <si>
    <t>Boss has fly state</t>
  </si>
  <si>
    <t>Shadow motes</t>
  </si>
  <si>
    <t>Moon orbs with ray to boss</t>
  </si>
  <si>
    <t>Water Drips Mesh</t>
  </si>
  <si>
    <t>Water Drips Mesh Unwrap</t>
  </si>
  <si>
    <t>Foliage Mesh</t>
  </si>
  <si>
    <t>Foliage Mesh Unwrap</t>
  </si>
  <si>
    <t>Foliage diffuse Texture</t>
  </si>
  <si>
    <t>Water Drip Texture  normal 1 Texture</t>
  </si>
  <si>
    <t>Water Drip Texture  normal 2 Texture</t>
  </si>
  <si>
    <t>Water Drip Texture  alpha Texture</t>
  </si>
  <si>
    <t>Sky diffuse Texture</t>
  </si>
  <si>
    <t>Shedu Mesh</t>
  </si>
  <si>
    <t>Shedu Mesh Unwrap</t>
  </si>
  <si>
    <t>Shedu Mesh Skeleton</t>
  </si>
  <si>
    <t>Mashu Juke</t>
  </si>
  <si>
    <t>Shedu Side Step</t>
  </si>
  <si>
    <t>Orb Mesh</t>
  </si>
  <si>
    <t>Orb Mesh Unwrap</t>
  </si>
  <si>
    <t>low</t>
  </si>
  <si>
    <t>Orb Specular Texture</t>
  </si>
  <si>
    <t>Foliage normal Texture</t>
  </si>
  <si>
    <t>Foliage specular Texture</t>
  </si>
  <si>
    <t>God Ray emissive Texture</t>
  </si>
  <si>
    <t>Finalize Post-Processing</t>
  </si>
  <si>
    <t>General Environment</t>
  </si>
  <si>
    <t>Generate Navmesh</t>
  </si>
  <si>
    <t>Import Final BSP Textures</t>
  </si>
  <si>
    <t>Create Floor Material Final</t>
  </si>
  <si>
    <t xml:space="preserve">Create Wall Material Final </t>
  </si>
  <si>
    <t xml:space="preserve">Place Wall Material Final </t>
  </si>
  <si>
    <t>Import Gameplay Static Mesh Finals into UDK</t>
  </si>
  <si>
    <t xml:space="preserve">Place Column Static Mesh Final </t>
  </si>
  <si>
    <t xml:space="preserve">Place Column Base Static Mesh Final </t>
  </si>
  <si>
    <t xml:space="preserve">Place Health Urn Static Mesh Final </t>
  </si>
  <si>
    <t xml:space="preserve">Place Simple Plane Static Mesh Final </t>
  </si>
  <si>
    <t>Import Player Animation Sequences into UDK</t>
  </si>
  <si>
    <t>Import Boss Animation Sequences into UDK</t>
  </si>
  <si>
    <t>Change Point Light Properties to Representational Quality</t>
  </si>
  <si>
    <t>Change Spot Light Properties to Representational Quality</t>
  </si>
  <si>
    <t>Change Sky Light Properties to Representational Quality</t>
  </si>
  <si>
    <t>Change Lightmass Settings to Representational Quality</t>
  </si>
  <si>
    <t>Trigger "Brazier" sequence</t>
  </si>
  <si>
    <t>Spawn Soul Orbs</t>
  </si>
  <si>
    <t>Spawn Shadow Hazards</t>
  </si>
  <si>
    <t>Trigger Particle Effects</t>
  </si>
  <si>
    <t>Import Boss &amp; Title Music</t>
  </si>
  <si>
    <t>Place Ambient Sound Effects</t>
  </si>
  <si>
    <t>Finalize Ambient Music Settings</t>
  </si>
  <si>
    <t>Finalize Boss &amp; Title Music Settings</t>
  </si>
  <si>
    <t>Team Total</t>
  </si>
  <si>
    <t>Brazier Particle</t>
  </si>
  <si>
    <t>Particle System</t>
  </si>
  <si>
    <t>Create Shedu Hit (Feathers) Particle System</t>
  </si>
  <si>
    <t>Load next Level</t>
  </si>
  <si>
    <t>Column Diffuse</t>
  </si>
  <si>
    <t>Column Base Diffuse</t>
  </si>
  <si>
    <t>Game Progression Breakdown</t>
  </si>
  <si>
    <t>Orb Material</t>
  </si>
  <si>
    <t>Compile V.Slice Actuals</t>
  </si>
  <si>
    <t>Revise Scrum Board &amp; Backlog</t>
  </si>
  <si>
    <t>Update Sprint Backlogs (alpha, Beta, RTM)</t>
  </si>
  <si>
    <t>Review Prod. Baclog with Prof. Stringer</t>
  </si>
  <si>
    <t>N/A</t>
  </si>
  <si>
    <t>Art Tutorials (Particles, Curve Editor)</t>
  </si>
  <si>
    <t>Urn Unwrap</t>
  </si>
  <si>
    <t>Urn Mesh</t>
  </si>
  <si>
    <t>Hero can juke &amp; info is available</t>
  </si>
  <si>
    <t>Miasma Particle Effect</t>
  </si>
  <si>
    <t>Mashu Reweight Skeleton</t>
  </si>
  <si>
    <t>Trim 2 Static + Material</t>
  </si>
  <si>
    <t>Urn Normal</t>
  </si>
  <si>
    <t>Urn Diffuse</t>
  </si>
  <si>
    <t>Dust - Mashu Step</t>
  </si>
  <si>
    <t>Place Roof Trim</t>
  </si>
  <si>
    <t>Place Upper Level Trim</t>
  </si>
  <si>
    <t>Appropriate and Import</t>
  </si>
  <si>
    <t>Soul Orb Shot</t>
  </si>
  <si>
    <t>Soul Orb-Soul Orb Collision</t>
  </si>
  <si>
    <t>Shedu Soul Orb Charge-Up</t>
  </si>
  <si>
    <t>Soul Orb Beams</t>
  </si>
  <si>
    <t>NEW Shedu Step</t>
  </si>
  <si>
    <t>Boss Pathing</t>
  </si>
  <si>
    <t>Health Urn</t>
  </si>
  <si>
    <t>Shedu Sound Integration</t>
  </si>
  <si>
    <t>Fix Shedu Sounds</t>
  </si>
  <si>
    <t>Hero Sound Integration</t>
  </si>
  <si>
    <t>Mashu Dodge (R. side)</t>
  </si>
  <si>
    <t>Mashu Dodge (back)</t>
  </si>
  <si>
    <t>Mashu Dodge (L. side)</t>
  </si>
  <si>
    <t>Shedu Idle</t>
  </si>
  <si>
    <t>Not Finished/Moved to Next Milestone</t>
  </si>
  <si>
    <t>Fire</t>
  </si>
  <si>
    <t>Dust - Shedu Step</t>
  </si>
  <si>
    <t>Dust - Shedu Charge</t>
  </si>
  <si>
    <t>Dust - Shedu Wing Flap</t>
  </si>
  <si>
    <t>Fix Bugs</t>
  </si>
  <si>
    <t>Level Design Milestone Definitions Meeting</t>
  </si>
  <si>
    <t>Scripting Phase 1 to 2 Transitions</t>
  </si>
  <si>
    <t>Scripting Phase 2 to 3 Transitions</t>
  </si>
  <si>
    <t>Transition to Phase 3 Battle Mockup</t>
  </si>
  <si>
    <t>Scripting matinee Transitions between all 3 phases</t>
  </si>
  <si>
    <t>Integrate game for Sprint Review</t>
  </si>
  <si>
    <t>Brushwork &amp; Volumes</t>
  </si>
  <si>
    <t>BSP Brushwork</t>
  </si>
  <si>
    <t>Post-Proccessing at ASG Quality</t>
  </si>
  <si>
    <t>Navmesh Generate</t>
  </si>
  <si>
    <t>Trim 1 Static Mesh Final Material</t>
  </si>
  <si>
    <t>Trim 2 Static Mesh Final Material</t>
  </si>
  <si>
    <t>Rubble Static Mesh Final Material</t>
  </si>
  <si>
    <t>Brazier Static Mesh Final Material</t>
  </si>
  <si>
    <t>Tree Static Mesh Final Material</t>
  </si>
  <si>
    <t>Foliage Static Mesh Final Material</t>
  </si>
  <si>
    <t>God Ray Static Mesh Final Material</t>
  </si>
  <si>
    <t xml:space="preserve">Place Trim 1 Static Mesh Final </t>
  </si>
  <si>
    <t xml:space="preserve">Place Trim 2 Static Mesh Final </t>
  </si>
  <si>
    <t xml:space="preserve">Place Rubble Static Mesh Final </t>
  </si>
  <si>
    <t xml:space="preserve">Place Tree Static Mesh Final </t>
  </si>
  <si>
    <t xml:space="preserve">Place Foliage Static Mesh Final </t>
  </si>
  <si>
    <t xml:space="preserve">Place God Ray Static Mesh Final </t>
  </si>
  <si>
    <t>Create Orb Smash Particle System</t>
  </si>
  <si>
    <t>Create Orb Beam Particle System</t>
  </si>
  <si>
    <t>Create Orb Trail Particle System</t>
  </si>
  <si>
    <t>Create Urn Smash Particle System</t>
  </si>
  <si>
    <t>Create Ambient Dust Particle System</t>
  </si>
  <si>
    <t>Point Light Properties at ASG Quality</t>
  </si>
  <si>
    <t>Spot Light Properties at ASG Quality</t>
  </si>
  <si>
    <t>Sky Light Properties at ASG Quality</t>
  </si>
  <si>
    <t>Lightmass Settings at ASG Quality</t>
  </si>
  <si>
    <t>Camera work Polish/edit, Intro</t>
  </si>
  <si>
    <t>Animations, Intro</t>
  </si>
  <si>
    <t>Camera work, Boss death</t>
  </si>
  <si>
    <t>Animations, Boss Death</t>
  </si>
  <si>
    <t>Camera work, Transition to Shadow mode</t>
  </si>
  <si>
    <t>Animations, Transition to Shadow World</t>
  </si>
  <si>
    <t xml:space="preserve">Camera work, Transition from Shadow mode </t>
  </si>
  <si>
    <t>Animations, Transition from Shadow mode</t>
  </si>
  <si>
    <t>Title Music</t>
  </si>
  <si>
    <t>Death Music</t>
  </si>
  <si>
    <t>Boss Death Music</t>
  </si>
  <si>
    <t>Boss using final anim</t>
  </si>
  <si>
    <t>Player control polish</t>
  </si>
  <si>
    <t>New HUD graphics</t>
  </si>
  <si>
    <t>Foot steps</t>
  </si>
  <si>
    <t>Boss orb projectile</t>
  </si>
  <si>
    <t>Moon orb work</t>
  </si>
  <si>
    <t>Miasma 2.0</t>
  </si>
  <si>
    <t>Final main menu</t>
  </si>
  <si>
    <t>Brick Solo unwrap</t>
  </si>
  <si>
    <t>Brick Solo normal</t>
  </si>
  <si>
    <t>Urn emissive Texture</t>
  </si>
  <si>
    <t>Calculate Remaining Effort - Day 8 (From Alpha)</t>
  </si>
  <si>
    <t>Add Collision to Door Mesh</t>
  </si>
  <si>
    <t>Update LD Backlog and Scrum Board</t>
  </si>
  <si>
    <t>Fix Dust Texture Color</t>
  </si>
  <si>
    <t>LD Meeting - Improving Workflow (Level Streaming)</t>
  </si>
  <si>
    <t>Level Streaming Tutorial</t>
  </si>
  <si>
    <t>Update LD Tasks for Rich</t>
  </si>
  <si>
    <t>Fix Unlit Walls</t>
  </si>
  <si>
    <t>Level Lighting Consulting</t>
  </si>
  <si>
    <t>Brazier Normal</t>
  </si>
  <si>
    <t>Brazier Diffuse</t>
  </si>
  <si>
    <t>Post-Process</t>
  </si>
  <si>
    <t>Update Programming Backlog and Scrum Board</t>
  </si>
  <si>
    <t>Boss using final assets</t>
  </si>
  <si>
    <t>Hero flies on Hit</t>
  </si>
  <si>
    <t>Broken Column Mesh</t>
  </si>
  <si>
    <t>Broken Column Diffuse</t>
  </si>
  <si>
    <t>Broken Column Normal</t>
  </si>
  <si>
    <t>Broken Column Unwrap</t>
  </si>
  <si>
    <t>Game Design/Environment Review</t>
  </si>
  <si>
    <t>Mashu Right Juke</t>
  </si>
  <si>
    <t>Mashu Left Juke</t>
  </si>
  <si>
    <t>Optimize Miasma Particle</t>
  </si>
  <si>
    <t>Separate Matinee and Scripting Levels (Level Streaming)</t>
  </si>
  <si>
    <t>Mashu Run</t>
  </si>
  <si>
    <t>Fix teleport bug</t>
  </si>
  <si>
    <t>Import Column Base Broken (1-5)</t>
  </si>
  <si>
    <t>Place Miasmas</t>
  </si>
  <si>
    <t>God Ray alpha 1-4 Texture</t>
  </si>
  <si>
    <t>Curve Editor Tutorial</t>
  </si>
  <si>
    <t>Integrate sidestep animations in strafe behavior</t>
  </si>
  <si>
    <t>Flinch Damage System</t>
  </si>
  <si>
    <t>Re-Place Miasmas</t>
  </si>
  <si>
    <t>Spawn Miasmas</t>
  </si>
  <si>
    <t>Mashu Diffuse</t>
  </si>
  <si>
    <t>Speedtree Model (Mesh, textures, etc)</t>
  </si>
  <si>
    <t>Export/Import HUD assets created in preproduction</t>
  </si>
  <si>
    <t>Import Mashu Textures and Create Material</t>
  </si>
  <si>
    <t>Fix blocked Projectile Bug</t>
  </si>
  <si>
    <t>Fix LOD on Orb Beam</t>
  </si>
  <si>
    <t>Attach Dust Particles to character animations</t>
  </si>
  <si>
    <t>Scripting Post-Process around Miasma Particles</t>
  </si>
  <si>
    <t>Decorate Level</t>
  </si>
  <si>
    <t>Place Friezes</t>
  </si>
  <si>
    <t>Clean Up Collisions</t>
  </si>
  <si>
    <t>Fix Anim Track Bug</t>
  </si>
  <si>
    <t>Frieze Relief</t>
  </si>
  <si>
    <t>Game Logo</t>
  </si>
  <si>
    <t>Environment</t>
  </si>
  <si>
    <t>Scale BSP</t>
  </si>
  <si>
    <t>Finish Deco</t>
  </si>
  <si>
    <t>Finalize Collision</t>
  </si>
  <si>
    <t>Place Ambient Dust Particle Effect</t>
  </si>
  <si>
    <t>Player Death Music</t>
  </si>
  <si>
    <t>New AI</t>
  </si>
  <si>
    <t>CD-Label</t>
  </si>
  <si>
    <t>Box Art</t>
  </si>
  <si>
    <t>Instruction Manual</t>
  </si>
  <si>
    <t>Shedu Death</t>
  </si>
  <si>
    <t>Calculate Remaining Effort - Day 7 (Beta)</t>
  </si>
  <si>
    <t>Calculate Remaining Effort - Day 8 (Beta)</t>
  </si>
  <si>
    <t>Fix moon Orb Post-Processing Trigger</t>
  </si>
  <si>
    <t>Disable Controls during Cutscene</t>
  </si>
  <si>
    <t>Hook up Matinees to Game</t>
  </si>
  <si>
    <t>Final Presentations</t>
  </si>
  <si>
    <t>Compile Backlog Actuals (Beta)</t>
  </si>
  <si>
    <t>Boss Death Miasma Particle</t>
  </si>
  <si>
    <t>Compile Backlog Actuals (RTM)</t>
  </si>
  <si>
    <t>Update Sprint (RTM) Backlog</t>
  </si>
  <si>
    <t>Deco Training Room</t>
  </si>
  <si>
    <t>Trim 1 Static + Material</t>
  </si>
  <si>
    <t xml:space="preserve">Proof of Concept Tech </t>
  </si>
  <si>
    <t>Backlog Actuals</t>
  </si>
  <si>
    <t>Interim Milestone 2</t>
  </si>
  <si>
    <t>Backlog Acuals</t>
  </si>
  <si>
    <t>First Playable</t>
  </si>
  <si>
    <t>DVD Art</t>
  </si>
  <si>
    <t>Materials Final Pass</t>
  </si>
  <si>
    <t>Fix Urn Smash</t>
  </si>
  <si>
    <t>Fix Color on Miasma Particles</t>
  </si>
  <si>
    <t>Proof of Concept Tech</t>
  </si>
  <si>
    <t>Interim Milestone (Design Test)</t>
  </si>
  <si>
    <t>Hero slashes sword to damage the boss</t>
  </si>
  <si>
    <t>Boss attacks player using paw swipe and charge</t>
  </si>
  <si>
    <t>Basic Game Flow (Engine) works: player can start the level and reset on death</t>
  </si>
  <si>
    <t>All Art Assets at Mockup Quality as definied in the ADP</t>
  </si>
  <si>
    <t>3D environment: All base BSP for Arena and Sandbox Room complete and gameplay relevant statics placed</t>
  </si>
  <si>
    <t>Cinematic Storyboards Created: 4 Cinematics</t>
  </si>
  <si>
    <t>Boss AI actively tracks and seeks out player to attack</t>
  </si>
  <si>
    <t>Hero can roll-dodge to the left and right</t>
  </si>
  <si>
    <t>Player views intro and transition to shadow realm cinematics</t>
  </si>
  <si>
    <t>Basic Menu Navigation: Main Menu, Death, Pause</t>
  </si>
  <si>
    <t>Boss flies to the top of the center tree for second battle phase</t>
  </si>
  <si>
    <t>Boss shoots Soul Orb Projectiles that track Mashu</t>
  </si>
  <si>
    <t>Soul Orbs collide with Moon Orbs: destroy all six to advance</t>
  </si>
  <si>
    <t>Shedu flies down from tree for third phase</t>
  </si>
  <si>
    <t>Shedu more aggressive in third phase (faster attacks)</t>
  </si>
  <si>
    <t>Final Hero in-game: Shippable Quality Model, Materials, and Animations)</t>
  </si>
  <si>
    <t>Final Boss in-game: Shippable Quality Model, Materials, and Animations)</t>
  </si>
  <si>
    <t>Final HUD in-game: Utilizes Shippable Quality Art Assets</t>
  </si>
  <si>
    <t>Final Environmental Meshes: Tree, Frieze, Rubble</t>
  </si>
  <si>
    <t>Arena feels like Hanging Gardens: Trim, Foliage, Column Meshes Complete</t>
  </si>
  <si>
    <t>Boss  is balanced well: Player able to dodge successfully, trick the boss using the Juke Dodge, survive the fight</t>
  </si>
  <si>
    <t>Player views shift from shadow mode cinematic</t>
  </si>
  <si>
    <t>Shippable marketing materials: DVD-cases, manual insert, DVD labels</t>
  </si>
  <si>
    <t>Four (4) Master copies created and verified to be bit accurate</t>
  </si>
  <si>
    <t>Archived on Network and on One (1) DVD</t>
  </si>
  <si>
    <t>Environment decorated to Art Style Guide Quality</t>
  </si>
  <si>
    <t>Mashu controls balanced for maximum usability as a result of playtesting</t>
  </si>
  <si>
    <t>not done</t>
  </si>
  <si>
    <t>Sprint 1. Proof of Concept Tech</t>
  </si>
  <si>
    <t>Sprint 2. Interim MS2</t>
  </si>
  <si>
    <t>Sprint 3. First Playable</t>
  </si>
  <si>
    <t>Sprint 4.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</si>
</sst>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/>
      <bottom style="thick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29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9" fillId="0" borderId="0" xfId="1" applyAlignment="1" applyProtection="1"/>
    <xf numFmtId="0" fontId="0" fillId="0" borderId="0" xfId="0" applyBorder="1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0" fillId="4" borderId="3" xfId="0" applyFill="1" applyBorder="1"/>
    <xf numFmtId="0" fontId="0" fillId="4" borderId="0" xfId="0" applyFill="1" applyBorder="1"/>
    <xf numFmtId="0" fontId="0" fillId="4" borderId="12" xfId="0" applyFill="1" applyBorder="1"/>
    <xf numFmtId="0" fontId="0" fillId="0" borderId="12" xfId="0" applyBorder="1"/>
    <xf numFmtId="0" fontId="0" fillId="0" borderId="13" xfId="0" applyBorder="1"/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5" xfId="0" applyBorder="1"/>
    <xf numFmtId="0" fontId="0" fillId="0" borderId="0" xfId="0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Fill="1" applyBorder="1"/>
    <xf numFmtId="0" fontId="15" fillId="0" borderId="0" xfId="0" applyFont="1"/>
    <xf numFmtId="0" fontId="10" fillId="0" borderId="39" xfId="0" applyFont="1" applyBorder="1"/>
    <xf numFmtId="0" fontId="10" fillId="0" borderId="40" xfId="0" applyFont="1" applyBorder="1"/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9" fillId="0" borderId="0" xfId="1" applyAlignment="1" applyProtection="1"/>
    <xf numFmtId="0" fontId="0" fillId="0" borderId="9" xfId="0" applyBorder="1"/>
    <xf numFmtId="0" fontId="5" fillId="4" borderId="3" xfId="0" applyFont="1" applyFill="1" applyBorder="1"/>
    <xf numFmtId="0" fontId="10" fillId="0" borderId="4" xfId="0" applyFont="1" applyBorder="1"/>
    <xf numFmtId="0" fontId="5" fillId="4" borderId="18" xfId="0" applyFont="1" applyFill="1" applyBorder="1"/>
    <xf numFmtId="0" fontId="10" fillId="0" borderId="9" xfId="0" applyFont="1" applyBorder="1"/>
    <xf numFmtId="0" fontId="0" fillId="0" borderId="0" xfId="0"/>
    <xf numFmtId="0" fontId="0" fillId="0" borderId="3" xfId="0" applyBorder="1"/>
    <xf numFmtId="0" fontId="0" fillId="0" borderId="18" xfId="0" applyBorder="1"/>
    <xf numFmtId="0" fontId="10" fillId="0" borderId="3" xfId="0" applyFont="1" applyBorder="1"/>
    <xf numFmtId="0" fontId="10" fillId="0" borderId="18" xfId="0" applyFont="1" applyBorder="1"/>
    <xf numFmtId="0" fontId="5" fillId="0" borderId="18" xfId="0" applyFont="1" applyFill="1" applyBorder="1"/>
    <xf numFmtId="0" fontId="0" fillId="0" borderId="3" xfId="0" applyFill="1" applyBorder="1"/>
    <xf numFmtId="0" fontId="15" fillId="0" borderId="18" xfId="0" applyFont="1" applyBorder="1"/>
    <xf numFmtId="0" fontId="16" fillId="0" borderId="18" xfId="0" applyFont="1" applyBorder="1"/>
    <xf numFmtId="0" fontId="10" fillId="0" borderId="3" xfId="0" applyFont="1" applyFill="1" applyBorder="1"/>
    <xf numFmtId="0" fontId="10" fillId="0" borderId="0" xfId="0" applyFont="1" applyBorder="1"/>
    <xf numFmtId="0" fontId="0" fillId="0" borderId="0" xfId="0" applyBorder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10" fillId="0" borderId="18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5" fillId="0" borderId="18" xfId="0" applyFont="1" applyFill="1" applyBorder="1"/>
    <xf numFmtId="0" fontId="16" fillId="0" borderId="12" xfId="0" applyFont="1" applyBorder="1"/>
    <xf numFmtId="0" fontId="10" fillId="0" borderId="12" xfId="0" applyFont="1" applyBorder="1"/>
    <xf numFmtId="0" fontId="15" fillId="0" borderId="12" xfId="0" applyFont="1" applyBorder="1"/>
    <xf numFmtId="1" fontId="0" fillId="0" borderId="11" xfId="0" applyNumberFormat="1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19" fillId="7" borderId="0" xfId="5"/>
    <xf numFmtId="0" fontId="18" fillId="6" borderId="0" xfId="4"/>
    <xf numFmtId="0" fontId="17" fillId="5" borderId="0" xfId="3" quotePrefix="1"/>
    <xf numFmtId="1" fontId="0" fillId="0" borderId="16" xfId="0" applyNumberFormat="1" applyBorder="1" applyAlignment="1">
      <alignment horizontal="center"/>
    </xf>
    <xf numFmtId="0" fontId="0" fillId="0" borderId="46" xfId="0" applyBorder="1"/>
    <xf numFmtId="1" fontId="0" fillId="0" borderId="29" xfId="0" applyNumberFormat="1" applyBorder="1"/>
    <xf numFmtId="0" fontId="0" fillId="0" borderId="7" xfId="0" applyBorder="1"/>
    <xf numFmtId="0" fontId="0" fillId="0" borderId="0" xfId="0" applyBorder="1"/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right"/>
    </xf>
    <xf numFmtId="9" fontId="0" fillId="0" borderId="18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30" xfId="0" applyBorder="1"/>
    <xf numFmtId="0" fontId="0" fillId="0" borderId="0" xfId="0" applyBorder="1"/>
    <xf numFmtId="9" fontId="0" fillId="0" borderId="3" xfId="0" applyNumberFormat="1" applyFont="1" applyFill="1" applyBorder="1" applyAlignment="1">
      <alignment horizontal="right"/>
    </xf>
    <xf numFmtId="0" fontId="5" fillId="0" borderId="21" xfId="0" applyFont="1" applyBorder="1" applyAlignment="1"/>
    <xf numFmtId="0" fontId="5" fillId="0" borderId="20" xfId="0" applyFont="1" applyBorder="1" applyAlignment="1"/>
    <xf numFmtId="0" fontId="5" fillId="0" borderId="19" xfId="0" applyFont="1" applyBorder="1" applyAlignment="1"/>
    <xf numFmtId="0" fontId="0" fillId="0" borderId="0" xfId="0" applyBorder="1"/>
    <xf numFmtId="0" fontId="0" fillId="0" borderId="7" xfId="0" applyBorder="1"/>
    <xf numFmtId="0" fontId="0" fillId="0" borderId="0" xfId="0" applyBorder="1"/>
    <xf numFmtId="0" fontId="0" fillId="0" borderId="7" xfId="0" applyBorder="1"/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18" fillId="6" borderId="3" xfId="4" applyBorder="1"/>
    <xf numFmtId="0" fontId="18" fillId="6" borderId="18" xfId="4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8" xfId="0" applyFill="1" applyBorder="1"/>
    <xf numFmtId="0" fontId="0" fillId="0" borderId="3" xfId="0" applyBorder="1"/>
    <xf numFmtId="0" fontId="10" fillId="0" borderId="3" xfId="0" applyFont="1" applyBorder="1"/>
    <xf numFmtId="0" fontId="10" fillId="0" borderId="18" xfId="0" applyFont="1" applyBorder="1"/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3" xfId="0" applyFont="1" applyFill="1" applyBorder="1"/>
    <xf numFmtId="0" fontId="0" fillId="0" borderId="3" xfId="0" applyBorder="1"/>
    <xf numFmtId="0" fontId="0" fillId="0" borderId="18" xfId="0" applyBorder="1"/>
    <xf numFmtId="0" fontId="10" fillId="0" borderId="3" xfId="0" applyFont="1" applyBorder="1"/>
    <xf numFmtId="0" fontId="10" fillId="0" borderId="18" xfId="0" applyFont="1" applyBorder="1"/>
    <xf numFmtId="0" fontId="5" fillId="0" borderId="18" xfId="0" applyFont="1" applyFill="1" applyBorder="1"/>
    <xf numFmtId="0" fontId="15" fillId="0" borderId="18" xfId="0" applyFont="1" applyBorder="1"/>
    <xf numFmtId="0" fontId="5" fillId="0" borderId="3" xfId="0" applyFont="1" applyFill="1" applyBorder="1"/>
    <xf numFmtId="0" fontId="0" fillId="0" borderId="18" xfId="0" applyBorder="1"/>
    <xf numFmtId="0" fontId="10" fillId="0" borderId="18" xfId="0" applyFont="1" applyBorder="1"/>
    <xf numFmtId="0" fontId="5" fillId="0" borderId="18" xfId="0" applyFont="1" applyFill="1" applyBorder="1"/>
    <xf numFmtId="0" fontId="16" fillId="0" borderId="18" xfId="0" applyFont="1" applyBorder="1"/>
    <xf numFmtId="0" fontId="10" fillId="0" borderId="3" xfId="0" applyFont="1" applyFill="1" applyBorder="1"/>
    <xf numFmtId="0" fontId="10" fillId="0" borderId="18" xfId="0" applyFont="1" applyFill="1" applyBorder="1"/>
    <xf numFmtId="0" fontId="5" fillId="0" borderId="3" xfId="0" applyFont="1" applyFill="1" applyBorder="1"/>
    <xf numFmtId="0" fontId="0" fillId="0" borderId="18" xfId="0" applyBorder="1"/>
    <xf numFmtId="0" fontId="10" fillId="0" borderId="3" xfId="0" applyFont="1" applyBorder="1"/>
    <xf numFmtId="0" fontId="10" fillId="0" borderId="18" xfId="0" applyFont="1" applyBorder="1"/>
    <xf numFmtId="0" fontId="5" fillId="0" borderId="18" xfId="0" applyFont="1" applyFill="1" applyBorder="1"/>
    <xf numFmtId="0" fontId="15" fillId="0" borderId="18" xfId="0" applyFont="1" applyBorder="1"/>
    <xf numFmtId="0" fontId="0" fillId="0" borderId="18" xfId="0" applyFont="1" applyFill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6" xfId="0" applyBorder="1" applyAlignment="1">
      <alignment horizontal="center"/>
    </xf>
    <xf numFmtId="0" fontId="0" fillId="0" borderId="3" xfId="0" applyBorder="1"/>
    <xf numFmtId="0" fontId="0" fillId="0" borderId="18" xfId="0" applyBorder="1"/>
    <xf numFmtId="0" fontId="10" fillId="0" borderId="3" xfId="0" applyFont="1" applyBorder="1"/>
    <xf numFmtId="0" fontId="10" fillId="0" borderId="18" xfId="0" applyFont="1" applyBorder="1"/>
    <xf numFmtId="0" fontId="15" fillId="0" borderId="18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2" xfId="0" applyFill="1" applyBorder="1"/>
    <xf numFmtId="0" fontId="0" fillId="0" borderId="0" xfId="0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Border="1"/>
    <xf numFmtId="0" fontId="0" fillId="0" borderId="0" xfId="0" applyBorder="1"/>
    <xf numFmtId="0" fontId="18" fillId="6" borderId="3" xfId="4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3" xfId="0" applyBorder="1"/>
    <xf numFmtId="0" fontId="10" fillId="0" borderId="3" xfId="0" applyFont="1" applyBorder="1"/>
    <xf numFmtId="0" fontId="10" fillId="0" borderId="18" xfId="0" applyFont="1" applyBorder="1"/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4" xfId="0" applyBorder="1"/>
    <xf numFmtId="0" fontId="0" fillId="0" borderId="7" xfId="0" applyBorder="1"/>
    <xf numFmtId="0" fontId="9" fillId="0" borderId="0" xfId="1" applyAlignment="1" applyProtection="1"/>
    <xf numFmtId="0" fontId="0" fillId="0" borderId="0" xfId="0" applyBorder="1"/>
    <xf numFmtId="0" fontId="0" fillId="0" borderId="12" xfId="0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/>
    <xf numFmtId="0" fontId="5" fillId="4" borderId="3" xfId="0" applyFont="1" applyFill="1" applyBorder="1"/>
    <xf numFmtId="0" fontId="10" fillId="0" borderId="4" xfId="0" applyFont="1" applyBorder="1"/>
    <xf numFmtId="0" fontId="0" fillId="0" borderId="3" xfId="0" applyBorder="1"/>
    <xf numFmtId="0" fontId="0" fillId="0" borderId="18" xfId="0" applyBorder="1"/>
    <xf numFmtId="0" fontId="10" fillId="0" borderId="3" xfId="0" applyFont="1" applyBorder="1"/>
    <xf numFmtId="0" fontId="10" fillId="0" borderId="18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1" xfId="0" applyNumberFormat="1" applyBorder="1"/>
    <xf numFmtId="0" fontId="10" fillId="0" borderId="18" xfId="0" applyFont="1" applyFill="1" applyBorder="1" applyAlignment="1">
      <alignment horizontal="left"/>
    </xf>
    <xf numFmtId="9" fontId="0" fillId="0" borderId="18" xfId="0" applyNumberFormat="1" applyFont="1" applyFill="1" applyBorder="1" applyAlignment="1">
      <alignment horizontal="right"/>
    </xf>
    <xf numFmtId="9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3" xfId="0" applyFont="1" applyFill="1" applyBorder="1"/>
    <xf numFmtId="0" fontId="0" fillId="0" borderId="18" xfId="0" applyFill="1" applyBorder="1" applyAlignment="1">
      <alignment horizontal="lef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0" xfId="0" applyBorder="1"/>
    <xf numFmtId="0" fontId="0" fillId="0" borderId="0" xfId="0" applyBorder="1"/>
    <xf numFmtId="0" fontId="18" fillId="6" borderId="18" xfId="4" applyBorder="1"/>
    <xf numFmtId="0" fontId="10" fillId="0" borderId="18" xfId="0" applyFont="1" applyBorder="1" applyAlignment="1">
      <alignment horizontal="left"/>
    </xf>
    <xf numFmtId="9" fontId="10" fillId="0" borderId="18" xfId="0" applyNumberFormat="1" applyFont="1" applyFill="1" applyBorder="1" applyAlignment="1">
      <alignment horizontal="right"/>
    </xf>
    <xf numFmtId="0" fontId="0" fillId="0" borderId="35" xfId="0" applyBorder="1"/>
    <xf numFmtId="0" fontId="10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0" xfId="0" applyBorder="1"/>
    <xf numFmtId="1" fontId="0" fillId="0" borderId="33" xfId="0" applyNumberFormat="1" applyBorder="1" applyAlignment="1">
      <alignment horizontal="center"/>
    </xf>
    <xf numFmtId="0" fontId="10" fillId="0" borderId="18" xfId="2" applyBorder="1"/>
    <xf numFmtId="1" fontId="0" fillId="0" borderId="9" xfId="0" applyNumberFormat="1" applyBorder="1"/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0" fillId="0" borderId="27" xfId="0" applyFon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7" xfId="0" applyBorder="1"/>
    <xf numFmtId="0" fontId="5" fillId="3" borderId="44" xfId="0" applyFont="1" applyFill="1" applyBorder="1"/>
    <xf numFmtId="0" fontId="5" fillId="3" borderId="45" xfId="0" applyFont="1" applyFill="1" applyBorder="1"/>
    <xf numFmtId="0" fontId="10" fillId="0" borderId="1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6" fillId="2" borderId="10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6" fillId="2" borderId="1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5" fillId="0" borderId="13" xfId="0" applyFont="1" applyBorder="1"/>
    <xf numFmtId="0" fontId="5" fillId="0" borderId="2" xfId="0" applyFont="1" applyBorder="1"/>
    <xf numFmtId="0" fontId="5" fillId="0" borderId="11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/>
    <xf numFmtId="0" fontId="0" fillId="0" borderId="0" xfId="0" applyBorder="1"/>
    <xf numFmtId="0" fontId="0" fillId="0" borderId="32" xfId="0" applyBorder="1"/>
    <xf numFmtId="0" fontId="0" fillId="0" borderId="5" xfId="0" applyBorder="1"/>
    <xf numFmtId="0" fontId="10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27" xfId="0" applyFont="1" applyBorder="1" applyAlignment="1"/>
    <xf numFmtId="0" fontId="10" fillId="0" borderId="28" xfId="0" applyFont="1" applyBorder="1" applyAlignment="1"/>
    <xf numFmtId="0" fontId="10" fillId="0" borderId="35" xfId="0" applyFont="1" applyBorder="1"/>
    <xf numFmtId="0" fontId="10" fillId="0" borderId="36" xfId="0" applyFont="1" applyBorder="1"/>
    <xf numFmtId="0" fontId="18" fillId="6" borderId="1" xfId="4" applyBorder="1"/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9">
    <cellStyle name="Bad" xfId="4" builtinId="27"/>
    <cellStyle name="Good" xfId="3" builtinId="26"/>
    <cellStyle name="Hyperlink" xfId="1" builtinId="8"/>
    <cellStyle name="Neutral" xfId="5" builtinId="28"/>
    <cellStyle name="Normal" xfId="0" builtinId="0"/>
    <cellStyle name="Normal 2" xfId="2"/>
    <cellStyle name="Normal 3" xfId="6"/>
    <cellStyle name="Normal 3 2" xfId="7"/>
    <cellStyle name="Normal 3 3" xfId="8"/>
  </cellStyles>
  <dxfs count="1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Effort left in sprint</a:t>
            </a:r>
          </a:p>
        </c:rich>
      </c:tx>
      <c:layout>
        <c:manualLayout>
          <c:xMode val="edge"/>
          <c:yMode val="edge"/>
          <c:x val="0.39019234535981517"/>
          <c:y val="3.8596383785360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9970453227504"/>
          <c:y val="0.20000068530936579"/>
          <c:w val="0.84435055923357472"/>
          <c:h val="0.57894935221132215"/>
        </c:manualLayout>
      </c:layout>
      <c:lineChart>
        <c:grouping val="standard"/>
        <c:varyColors val="0"/>
        <c:ser>
          <c:idx val="0"/>
          <c:order val="0"/>
          <c:tx>
            <c:v>Effort left, ideal hours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'Proof of Concept Tech'!$H$4:$O$4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'Proof of Concept Tech'!$H$5:$O$5</c:f>
              <c:numCache>
                <c:formatCode>0</c:formatCode>
                <c:ptCount val="8"/>
                <c:pt idx="0">
                  <c:v>183.75</c:v>
                </c:pt>
                <c:pt idx="1">
                  <c:v>187.75</c:v>
                </c:pt>
                <c:pt idx="2">
                  <c:v>156.80000000000001</c:v>
                </c:pt>
                <c:pt idx="3">
                  <c:v>127.05000000000001</c:v>
                </c:pt>
                <c:pt idx="4">
                  <c:v>75.45</c:v>
                </c:pt>
                <c:pt idx="5">
                  <c:v>54.5</c:v>
                </c:pt>
                <c:pt idx="6">
                  <c:v>70.5</c:v>
                </c:pt>
                <c:pt idx="7">
                  <c:v>21.25</c:v>
                </c:pt>
              </c:numCache>
            </c:numRef>
          </c:val>
          <c:smooth val="0"/>
        </c:ser>
        <c:ser>
          <c:idx val="1"/>
          <c:order val="1"/>
          <c:tx>
            <c:v>Ideal Velocity</c:v>
          </c:tx>
          <c:cat>
            <c:numRef>
              <c:f>'Proof of Concept Tech'!$H$4:$O$4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'Ideal Burn Calcs'!$A$6:$A$13</c:f>
              <c:numCache>
                <c:formatCode>0</c:formatCode>
                <c:ptCount val="8"/>
                <c:pt idx="0">
                  <c:v>183.75</c:v>
                </c:pt>
                <c:pt idx="1">
                  <c:v>157.5</c:v>
                </c:pt>
                <c:pt idx="2">
                  <c:v>131.25</c:v>
                </c:pt>
                <c:pt idx="3">
                  <c:v>105</c:v>
                </c:pt>
                <c:pt idx="4">
                  <c:v>78.75</c:v>
                </c:pt>
                <c:pt idx="5">
                  <c:v>52.5</c:v>
                </c:pt>
                <c:pt idx="6">
                  <c:v>26.25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982720"/>
        <c:axId val="115984640"/>
      </c:lineChart>
      <c:catAx>
        <c:axId val="11598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in sprint</a:t>
                </a:r>
              </a:p>
            </c:rich>
          </c:tx>
          <c:layout>
            <c:manualLayout>
              <c:xMode val="edge"/>
              <c:yMode val="edge"/>
              <c:x val="0.4648192110314569"/>
              <c:y val="0.8736870807815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effort left</a:t>
                </a:r>
              </a:p>
            </c:rich>
          </c:tx>
          <c:layout>
            <c:manualLayout>
              <c:xMode val="edge"/>
              <c:yMode val="edge"/>
              <c:x val="3.4115138592750532E-2"/>
              <c:y val="0.389475357247010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82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Effort left in sprint</a:t>
            </a:r>
          </a:p>
        </c:rich>
      </c:tx>
      <c:layout>
        <c:manualLayout>
          <c:xMode val="edge"/>
          <c:yMode val="edge"/>
          <c:x val="0.39019234535981528"/>
          <c:y val="3.8596391667257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9970453227507"/>
          <c:y val="0.20000068530936579"/>
          <c:w val="0.84435055923357483"/>
          <c:h val="0.57894935221132227"/>
        </c:manualLayout>
      </c:layout>
      <c:lineChart>
        <c:grouping val="standard"/>
        <c:varyColors val="0"/>
        <c:ser>
          <c:idx val="0"/>
          <c:order val="0"/>
          <c:tx>
            <c:v>Effort left, ideal hours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'Interim MS2'!$H$4:$P$4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'Interim MS2'!$H$5:$P$5</c:f>
              <c:numCache>
                <c:formatCode>0</c:formatCode>
                <c:ptCount val="9"/>
                <c:pt idx="0">
                  <c:v>270.2</c:v>
                </c:pt>
                <c:pt idx="1">
                  <c:v>248.7</c:v>
                </c:pt>
                <c:pt idx="2">
                  <c:v>215.2</c:v>
                </c:pt>
                <c:pt idx="3">
                  <c:v>200.7</c:v>
                </c:pt>
                <c:pt idx="4">
                  <c:v>175.61</c:v>
                </c:pt>
                <c:pt idx="5">
                  <c:v>141.44999999999999</c:v>
                </c:pt>
                <c:pt idx="6">
                  <c:v>103.45</c:v>
                </c:pt>
                <c:pt idx="7">
                  <c:v>96.7</c:v>
                </c:pt>
                <c:pt idx="8">
                  <c:v>37.950000000000003</c:v>
                </c:pt>
              </c:numCache>
            </c:numRef>
          </c:val>
          <c:smooth val="0"/>
        </c:ser>
        <c:ser>
          <c:idx val="1"/>
          <c:order val="1"/>
          <c:tx>
            <c:v>Ideal Velocty</c:v>
          </c:tx>
          <c:cat>
            <c:numRef>
              <c:f>'Interim MS2'!$H$4:$P$4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'Ideal Burn Calcs'!$C$6:$C$14</c:f>
              <c:numCache>
                <c:formatCode>0</c:formatCode>
                <c:ptCount val="9"/>
                <c:pt idx="0">
                  <c:v>270.2</c:v>
                </c:pt>
                <c:pt idx="1">
                  <c:v>236.42499999999998</c:v>
                </c:pt>
                <c:pt idx="2">
                  <c:v>202.64999999999998</c:v>
                </c:pt>
                <c:pt idx="3">
                  <c:v>168.87499999999997</c:v>
                </c:pt>
                <c:pt idx="4">
                  <c:v>135.09999999999997</c:v>
                </c:pt>
                <c:pt idx="5">
                  <c:v>101.32499999999996</c:v>
                </c:pt>
                <c:pt idx="6">
                  <c:v>67.549999999999955</c:v>
                </c:pt>
                <c:pt idx="7">
                  <c:v>33.774999999999956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265152"/>
        <c:axId val="117267072"/>
      </c:lineChart>
      <c:catAx>
        <c:axId val="1172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in sprint</a:t>
                </a:r>
              </a:p>
            </c:rich>
          </c:tx>
          <c:layout>
            <c:manualLayout>
              <c:xMode val="edge"/>
              <c:yMode val="edge"/>
              <c:x val="0.46481921103145696"/>
              <c:y val="0.87368683644274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6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effort left</a:t>
                </a:r>
              </a:p>
            </c:rich>
          </c:tx>
          <c:layout>
            <c:manualLayout>
              <c:xMode val="edge"/>
              <c:yMode val="edge"/>
              <c:x val="3.4115138592750532E-2"/>
              <c:y val="0.389475302073727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5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Effort left in sprint</a:t>
            </a:r>
          </a:p>
        </c:rich>
      </c:tx>
      <c:layout>
        <c:manualLayout>
          <c:xMode val="edge"/>
          <c:yMode val="edge"/>
          <c:x val="0.39019234535981528"/>
          <c:y val="3.859620640203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9970453227507"/>
          <c:y val="0.20000068530936579"/>
          <c:w val="0.84435055923357483"/>
          <c:h val="0.57894935221132227"/>
        </c:manualLayout>
      </c:layout>
      <c:lineChart>
        <c:grouping val="standard"/>
        <c:varyColors val="0"/>
        <c:ser>
          <c:idx val="0"/>
          <c:order val="0"/>
          <c:tx>
            <c:v>Effort left, ideal hours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'First Playable'!$H$4:$P$4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'First Playable'!$H$5:$P$5</c:f>
              <c:numCache>
                <c:formatCode>0</c:formatCode>
                <c:ptCount val="9"/>
                <c:pt idx="0">
                  <c:v>179.3</c:v>
                </c:pt>
                <c:pt idx="1">
                  <c:v>149.55000000000001</c:v>
                </c:pt>
                <c:pt idx="2">
                  <c:v>135.30000000000001</c:v>
                </c:pt>
                <c:pt idx="3">
                  <c:v>123.3</c:v>
                </c:pt>
                <c:pt idx="4">
                  <c:v>116.25</c:v>
                </c:pt>
                <c:pt idx="5">
                  <c:v>74</c:v>
                </c:pt>
                <c:pt idx="6">
                  <c:v>71</c:v>
                </c:pt>
                <c:pt idx="7">
                  <c:v>52.5</c:v>
                </c:pt>
                <c:pt idx="8">
                  <c:v>23.25</c:v>
                </c:pt>
              </c:numCache>
            </c:numRef>
          </c:val>
          <c:smooth val="0"/>
        </c:ser>
        <c:ser>
          <c:idx val="1"/>
          <c:order val="1"/>
          <c:tx>
            <c:v>Ideal Burndown</c:v>
          </c:tx>
          <c:dLbls>
            <c:delete val="1"/>
          </c:dLbls>
          <c:cat>
            <c:numRef>
              <c:f>'First Playable'!$H$4:$P$4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'Ideal Burn Calcs'!$E$6:$E$14</c:f>
              <c:numCache>
                <c:formatCode>0</c:formatCode>
                <c:ptCount val="9"/>
                <c:pt idx="0">
                  <c:v>179.3</c:v>
                </c:pt>
                <c:pt idx="1">
                  <c:v>156.88750000000002</c:v>
                </c:pt>
                <c:pt idx="2">
                  <c:v>134.47500000000002</c:v>
                </c:pt>
                <c:pt idx="3">
                  <c:v>112.06250000000003</c:v>
                </c:pt>
                <c:pt idx="4">
                  <c:v>89.650000000000034</c:v>
                </c:pt>
                <c:pt idx="5">
                  <c:v>67.23750000000004</c:v>
                </c:pt>
                <c:pt idx="6">
                  <c:v>44.825000000000038</c:v>
                </c:pt>
                <c:pt idx="7">
                  <c:v>22.412500000000037</c:v>
                </c:pt>
                <c:pt idx="8">
                  <c:v>3.5527136788005009E-14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168384"/>
        <c:axId val="117074176"/>
      </c:lineChart>
      <c:catAx>
        <c:axId val="11716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in sprint</a:t>
                </a:r>
              </a:p>
            </c:rich>
          </c:tx>
          <c:layout>
            <c:manualLayout>
              <c:xMode val="edge"/>
              <c:yMode val="edge"/>
              <c:x val="0.46481921103145696"/>
              <c:y val="0.87368707777507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effort left</a:t>
                </a:r>
              </a:p>
            </c:rich>
          </c:tx>
          <c:layout>
            <c:manualLayout>
              <c:xMode val="edge"/>
              <c:yMode val="edge"/>
              <c:x val="3.4115138592750532E-2"/>
              <c:y val="0.389475336201531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68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Effort left in sprint</a:t>
            </a:r>
          </a:p>
        </c:rich>
      </c:tx>
      <c:layout>
        <c:manualLayout>
          <c:xMode val="edge"/>
          <c:yMode val="edge"/>
          <c:x val="0.39019234535981528"/>
          <c:y val="3.8596094770664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9970453227507"/>
          <c:y val="0.20000068530936579"/>
          <c:w val="0.84435055923357483"/>
          <c:h val="0.57894935221132227"/>
        </c:manualLayout>
      </c:layout>
      <c:lineChart>
        <c:grouping val="standard"/>
        <c:varyColors val="0"/>
        <c:ser>
          <c:idx val="0"/>
          <c:order val="0"/>
          <c:tx>
            <c:v>Effort left, ideal hours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Alpha!$H$4:$L$4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Alpha!$H$5:$L$5</c:f>
              <c:numCache>
                <c:formatCode>0</c:formatCode>
                <c:ptCount val="5"/>
                <c:pt idx="0">
                  <c:v>110.75</c:v>
                </c:pt>
                <c:pt idx="1">
                  <c:v>93</c:v>
                </c:pt>
                <c:pt idx="2">
                  <c:v>61</c:v>
                </c:pt>
                <c:pt idx="3">
                  <c:v>26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Ideal Burndown</c:v>
          </c:tx>
          <c:dLbls>
            <c:delete val="1"/>
          </c:dLbls>
          <c:cat>
            <c:numRef>
              <c:f>Alpha!$H$4:$L$4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'Ideal Burn Calcs'!$G$6:$G$10</c:f>
              <c:numCache>
                <c:formatCode>0</c:formatCode>
                <c:ptCount val="5"/>
                <c:pt idx="0">
                  <c:v>110.75</c:v>
                </c:pt>
                <c:pt idx="1">
                  <c:v>83.0625</c:v>
                </c:pt>
                <c:pt idx="2">
                  <c:v>55.375</c:v>
                </c:pt>
                <c:pt idx="3">
                  <c:v>27.6875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366784"/>
        <c:axId val="117368704"/>
      </c:lineChart>
      <c:catAx>
        <c:axId val="1173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in sprint</a:t>
                </a:r>
              </a:p>
            </c:rich>
          </c:tx>
          <c:layout>
            <c:manualLayout>
              <c:xMode val="edge"/>
              <c:yMode val="edge"/>
              <c:x val="0.46481921103145696"/>
              <c:y val="0.87368713439968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6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effort left</a:t>
                </a:r>
              </a:p>
            </c:rich>
          </c:tx>
          <c:layout>
            <c:manualLayout>
              <c:xMode val="edge"/>
              <c:yMode val="edge"/>
              <c:x val="3.4115138592750532E-2"/>
              <c:y val="0.389475418711674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147355</xdr:colOff>
      <xdr:row>1</xdr:row>
      <xdr:rowOff>152399</xdr:rowOff>
    </xdr:from>
    <xdr:to>
      <xdr:col>31</xdr:col>
      <xdr:colOff>523872</xdr:colOff>
      <xdr:row>75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5</xdr:row>
      <xdr:rowOff>104775</xdr:rowOff>
    </xdr:from>
    <xdr:to>
      <xdr:col>33</xdr:col>
      <xdr:colOff>523874</xdr:colOff>
      <xdr:row>61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1</xdr:row>
      <xdr:rowOff>152400</xdr:rowOff>
    </xdr:from>
    <xdr:to>
      <xdr:col>33</xdr:col>
      <xdr:colOff>485774</xdr:colOff>
      <xdr:row>51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1</xdr:row>
      <xdr:rowOff>152400</xdr:rowOff>
    </xdr:from>
    <xdr:to>
      <xdr:col>29</xdr:col>
      <xdr:colOff>557491</xdr:colOff>
      <xdr:row>68</xdr:row>
      <xdr:rowOff>58270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gilesoftwaredevelopment.com/scrum/simple-sprint-backlog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gilesoftwaredevelopment.com/scrum/simple-sprint-backlog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gilesoftwaredevelopment.com/scrum/simple-sprint-backlog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gilesoftwaredevelopment.com/scrum/simple-sprint-backlog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7"/>
  <sheetViews>
    <sheetView zoomScale="130" zoomScaleNormal="130" workbookViewId="0">
      <selection activeCell="E20" sqref="E20"/>
    </sheetView>
  </sheetViews>
  <sheetFormatPr defaultRowHeight="12.75" x14ac:dyDescent="0.2"/>
  <cols>
    <col min="1" max="1" width="9.140625" style="50"/>
    <col min="2" max="2" width="56" style="177" customWidth="1"/>
    <col min="3" max="3" width="8.5703125" style="177" customWidth="1"/>
  </cols>
  <sheetData>
    <row r="1" spans="1:3" s="50" customFormat="1" ht="13.5" thickBot="1" x14ac:dyDescent="0.25">
      <c r="B1" s="235"/>
      <c r="C1" s="235"/>
    </row>
    <row r="2" spans="1:3" ht="18" customHeight="1" x14ac:dyDescent="0.2">
      <c r="B2" s="236" t="s">
        <v>5</v>
      </c>
      <c r="C2" s="237"/>
    </row>
    <row r="3" spans="1:3" ht="12.75" customHeight="1" x14ac:dyDescent="0.2">
      <c r="B3" s="238"/>
      <c r="C3" s="239"/>
    </row>
    <row r="4" spans="1:3" ht="13.5" customHeight="1" thickBot="1" x14ac:dyDescent="0.25">
      <c r="B4" s="240"/>
      <c r="C4" s="241"/>
    </row>
    <row r="5" spans="1:3" x14ac:dyDescent="0.2">
      <c r="B5" s="258" t="s">
        <v>0</v>
      </c>
      <c r="C5" s="259"/>
    </row>
    <row r="6" spans="1:3" ht="13.5" thickBot="1" x14ac:dyDescent="0.25">
      <c r="B6" s="260"/>
      <c r="C6" s="261"/>
    </row>
    <row r="7" spans="1:3" x14ac:dyDescent="0.2">
      <c r="B7" s="262" t="s">
        <v>59</v>
      </c>
      <c r="C7" s="263"/>
    </row>
    <row r="8" spans="1:3" s="9" customFormat="1" ht="13.15" customHeight="1" x14ac:dyDescent="0.2">
      <c r="A8" s="50"/>
      <c r="B8" s="249" t="s">
        <v>587</v>
      </c>
      <c r="C8" s="250"/>
    </row>
    <row r="9" spans="1:3" x14ac:dyDescent="0.2">
      <c r="B9" s="249" t="s">
        <v>583</v>
      </c>
      <c r="C9" s="250"/>
    </row>
    <row r="10" spans="1:3" x14ac:dyDescent="0.2">
      <c r="B10" s="249" t="s">
        <v>584</v>
      </c>
      <c r="C10" s="250"/>
    </row>
    <row r="11" spans="1:3" ht="12.75" customHeight="1" x14ac:dyDescent="0.2">
      <c r="B11" s="249" t="s">
        <v>58</v>
      </c>
      <c r="C11" s="250"/>
    </row>
    <row r="12" spans="1:3" s="9" customFormat="1" ht="13.15" customHeight="1" x14ac:dyDescent="0.2">
      <c r="A12" s="50"/>
      <c r="B12" s="249" t="s">
        <v>585</v>
      </c>
      <c r="C12" s="250"/>
    </row>
    <row r="13" spans="1:3" s="50" customFormat="1" x14ac:dyDescent="0.2">
      <c r="B13" s="249" t="s">
        <v>586</v>
      </c>
      <c r="C13" s="250"/>
    </row>
    <row r="14" spans="1:3" s="50" customFormat="1" x14ac:dyDescent="0.2">
      <c r="B14" s="249" t="s">
        <v>588</v>
      </c>
      <c r="C14" s="250"/>
    </row>
    <row r="15" spans="1:3" s="50" customFormat="1" x14ac:dyDescent="0.2">
      <c r="B15" s="249" t="s">
        <v>274</v>
      </c>
      <c r="C15" s="250"/>
    </row>
    <row r="16" spans="1:3" x14ac:dyDescent="0.2">
      <c r="B16" s="251" t="s">
        <v>581</v>
      </c>
      <c r="C16" s="252"/>
    </row>
    <row r="17" spans="1:3" s="9" customFormat="1" x14ac:dyDescent="0.2">
      <c r="A17" s="50"/>
      <c r="B17" s="249" t="s">
        <v>600</v>
      </c>
      <c r="C17" s="250"/>
    </row>
    <row r="18" spans="1:3" s="9" customFormat="1" x14ac:dyDescent="0.2">
      <c r="A18" s="50"/>
      <c r="B18" s="249" t="s">
        <v>589</v>
      </c>
      <c r="C18" s="250"/>
    </row>
    <row r="19" spans="1:3" x14ac:dyDescent="0.2">
      <c r="B19" s="249" t="s">
        <v>590</v>
      </c>
      <c r="C19" s="253"/>
    </row>
    <row r="20" spans="1:3" x14ac:dyDescent="0.2">
      <c r="B20" s="249" t="s">
        <v>12</v>
      </c>
      <c r="C20" s="250"/>
    </row>
    <row r="21" spans="1:3" s="177" customFormat="1" x14ac:dyDescent="0.2">
      <c r="B21" s="249" t="s">
        <v>593</v>
      </c>
      <c r="C21" s="250"/>
    </row>
    <row r="22" spans="1:3" s="177" customFormat="1" x14ac:dyDescent="0.2">
      <c r="B22" s="249" t="s">
        <v>594</v>
      </c>
      <c r="C22" s="250"/>
    </row>
    <row r="23" spans="1:3" s="177" customFormat="1" x14ac:dyDescent="0.2">
      <c r="B23" s="249" t="s">
        <v>595</v>
      </c>
      <c r="C23" s="250"/>
    </row>
    <row r="24" spans="1:3" s="177" customFormat="1" x14ac:dyDescent="0.2">
      <c r="B24" s="249" t="s">
        <v>596</v>
      </c>
      <c r="C24" s="250"/>
    </row>
    <row r="25" spans="1:3" s="177" customFormat="1" x14ac:dyDescent="0.2">
      <c r="B25" s="249" t="s">
        <v>597</v>
      </c>
      <c r="C25" s="250"/>
    </row>
    <row r="26" spans="1:3" s="177" customFormat="1" x14ac:dyDescent="0.2">
      <c r="B26" s="249" t="s">
        <v>602</v>
      </c>
      <c r="C26" s="250"/>
    </row>
    <row r="27" spans="1:3" x14ac:dyDescent="0.2">
      <c r="B27" s="254" t="s">
        <v>9</v>
      </c>
      <c r="C27" s="255"/>
    </row>
    <row r="28" spans="1:3" x14ac:dyDescent="0.2">
      <c r="B28" s="245" t="s">
        <v>591</v>
      </c>
      <c r="C28" s="246"/>
    </row>
    <row r="29" spans="1:3" s="9" customFormat="1" x14ac:dyDescent="0.2">
      <c r="A29" s="50"/>
      <c r="B29" s="245" t="s">
        <v>592</v>
      </c>
      <c r="C29" s="246"/>
    </row>
    <row r="30" spans="1:3" x14ac:dyDescent="0.2">
      <c r="B30" s="251" t="s">
        <v>582</v>
      </c>
      <c r="C30" s="252"/>
    </row>
    <row r="31" spans="1:3" s="9" customFormat="1" x14ac:dyDescent="0.2">
      <c r="A31" s="50"/>
      <c r="B31" s="256" t="s">
        <v>598</v>
      </c>
      <c r="C31" s="257"/>
    </row>
    <row r="32" spans="1:3" s="177" customFormat="1" x14ac:dyDescent="0.2">
      <c r="B32" s="221" t="s">
        <v>601</v>
      </c>
      <c r="C32" s="222"/>
    </row>
    <row r="33" spans="1:3" ht="29.25" customHeight="1" x14ac:dyDescent="0.2">
      <c r="B33" s="249" t="s">
        <v>10</v>
      </c>
      <c r="C33" s="250"/>
    </row>
    <row r="34" spans="1:3" ht="30" customHeight="1" x14ac:dyDescent="0.2">
      <c r="B34" s="245" t="s">
        <v>603</v>
      </c>
      <c r="C34" s="246"/>
    </row>
    <row r="35" spans="1:3" ht="12.75" customHeight="1" x14ac:dyDescent="0.2">
      <c r="B35" s="245" t="s">
        <v>604</v>
      </c>
      <c r="C35" s="246"/>
    </row>
    <row r="36" spans="1:3" s="9" customFormat="1" x14ac:dyDescent="0.2">
      <c r="A36" s="50"/>
      <c r="B36" s="245" t="s">
        <v>60</v>
      </c>
      <c r="C36" s="246"/>
    </row>
    <row r="37" spans="1:3" x14ac:dyDescent="0.2">
      <c r="B37" s="247" t="s">
        <v>576</v>
      </c>
      <c r="C37" s="248"/>
    </row>
    <row r="38" spans="1:3" x14ac:dyDescent="0.2">
      <c r="B38" s="256" t="s">
        <v>599</v>
      </c>
      <c r="C38" s="257"/>
    </row>
    <row r="39" spans="1:3" ht="12.75" customHeight="1" x14ac:dyDescent="0.2">
      <c r="B39" s="249" t="s">
        <v>608</v>
      </c>
      <c r="C39" s="253"/>
    </row>
    <row r="40" spans="1:3" s="177" customFormat="1" ht="14.45" customHeight="1" x14ac:dyDescent="0.2">
      <c r="B40" s="249" t="s">
        <v>609</v>
      </c>
      <c r="C40" s="250"/>
    </row>
    <row r="41" spans="1:3" x14ac:dyDescent="0.2">
      <c r="B41" s="245" t="s">
        <v>605</v>
      </c>
      <c r="C41" s="246"/>
    </row>
    <row r="42" spans="1:3" x14ac:dyDescent="0.2">
      <c r="B42" s="249" t="s">
        <v>606</v>
      </c>
      <c r="C42" s="253"/>
    </row>
    <row r="43" spans="1:3" x14ac:dyDescent="0.2">
      <c r="B43" s="249" t="s">
        <v>607</v>
      </c>
      <c r="C43" s="253"/>
    </row>
    <row r="44" spans="1:3" x14ac:dyDescent="0.2">
      <c r="B44" s="247" t="s">
        <v>7</v>
      </c>
      <c r="C44" s="248"/>
    </row>
    <row r="45" spans="1:3" ht="13.5" thickBot="1" x14ac:dyDescent="0.25">
      <c r="B45" s="243" t="s">
        <v>11</v>
      </c>
      <c r="C45" s="244"/>
    </row>
    <row r="46" spans="1:3" x14ac:dyDescent="0.2">
      <c r="B46" s="242"/>
      <c r="C46" s="242"/>
    </row>
    <row r="47" spans="1:3" x14ac:dyDescent="0.2">
      <c r="B47" s="234"/>
      <c r="C47" s="234"/>
    </row>
  </sheetData>
  <mergeCells count="46">
    <mergeCell ref="B5:C5"/>
    <mergeCell ref="B8:C8"/>
    <mergeCell ref="B31:C31"/>
    <mergeCell ref="B17:C17"/>
    <mergeCell ref="B6:C6"/>
    <mergeCell ref="B7:C7"/>
    <mergeCell ref="B25:C25"/>
    <mergeCell ref="B26:C26"/>
    <mergeCell ref="B20:C20"/>
    <mergeCell ref="B10:C10"/>
    <mergeCell ref="B9:C9"/>
    <mergeCell ref="B18:C18"/>
    <mergeCell ref="B29:C29"/>
    <mergeCell ref="B16:C16"/>
    <mergeCell ref="B12:C12"/>
    <mergeCell ref="B13:C13"/>
    <mergeCell ref="B14:C14"/>
    <mergeCell ref="B15:C15"/>
    <mergeCell ref="B19:C19"/>
    <mergeCell ref="B28:C28"/>
    <mergeCell ref="B22:C22"/>
    <mergeCell ref="B21:C21"/>
    <mergeCell ref="B23:C23"/>
    <mergeCell ref="B24:C24"/>
    <mergeCell ref="B38:C38"/>
    <mergeCell ref="B33:C33"/>
    <mergeCell ref="B37:C37"/>
    <mergeCell ref="B35:C35"/>
    <mergeCell ref="B34:C34"/>
    <mergeCell ref="B36:C36"/>
    <mergeCell ref="B47:C47"/>
    <mergeCell ref="B1:C1"/>
    <mergeCell ref="B2:C2"/>
    <mergeCell ref="B3:C3"/>
    <mergeCell ref="B4:C4"/>
    <mergeCell ref="B46:C46"/>
    <mergeCell ref="B45:C45"/>
    <mergeCell ref="B41:C41"/>
    <mergeCell ref="B44:C44"/>
    <mergeCell ref="B40:C40"/>
    <mergeCell ref="B30:C30"/>
    <mergeCell ref="B42:C42"/>
    <mergeCell ref="B43:C43"/>
    <mergeCell ref="B27:C27"/>
    <mergeCell ref="B11:C11"/>
    <mergeCell ref="B39:C39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9" workbookViewId="0">
      <selection activeCell="Q21" sqref="Q21"/>
    </sheetView>
  </sheetViews>
  <sheetFormatPr defaultRowHeight="12.75" x14ac:dyDescent="0.2"/>
  <cols>
    <col min="3" max="3" width="15" bestFit="1" customWidth="1"/>
    <col min="4" max="4" width="13.85546875" bestFit="1" customWidth="1"/>
    <col min="5" max="5" width="2.85546875" customWidth="1"/>
    <col min="8" max="8" width="15" bestFit="1" customWidth="1"/>
    <col min="9" max="9" width="13.85546875" bestFit="1" customWidth="1"/>
    <col min="11" max="11" width="10.7109375" bestFit="1" customWidth="1"/>
    <col min="12" max="15" width="7.42578125" bestFit="1" customWidth="1"/>
    <col min="16" max="16" width="5" bestFit="1" customWidth="1"/>
    <col min="18" max="18" width="22" bestFit="1" customWidth="1"/>
  </cols>
  <sheetData>
    <row r="1" spans="1:18" ht="28.5" thickTop="1" x14ac:dyDescent="0.4">
      <c r="A1" s="264" t="s">
        <v>572</v>
      </c>
      <c r="B1" s="265"/>
      <c r="C1" s="265"/>
      <c r="D1" s="266"/>
      <c r="F1" s="264" t="s">
        <v>574</v>
      </c>
      <c r="G1" s="265"/>
      <c r="H1" s="265"/>
      <c r="I1" s="266"/>
      <c r="K1" s="264" t="s">
        <v>90</v>
      </c>
      <c r="L1" s="265"/>
      <c r="M1" s="265"/>
      <c r="N1" s="265"/>
      <c r="O1" s="265"/>
      <c r="P1" s="266"/>
    </row>
    <row r="2" spans="1:18" ht="20.25" customHeight="1" x14ac:dyDescent="0.3">
      <c r="A2" s="267" t="s">
        <v>573</v>
      </c>
      <c r="B2" s="268"/>
      <c r="C2" s="268"/>
      <c r="D2" s="269"/>
      <c r="F2" s="267" t="s">
        <v>575</v>
      </c>
      <c r="G2" s="268"/>
      <c r="H2" s="268"/>
      <c r="I2" s="269"/>
      <c r="K2" s="267" t="s">
        <v>22</v>
      </c>
      <c r="L2" s="268"/>
      <c r="M2" s="268"/>
      <c r="N2" s="268"/>
      <c r="O2" s="268"/>
      <c r="P2" s="269"/>
    </row>
    <row r="3" spans="1:18" x14ac:dyDescent="0.2">
      <c r="A3" s="25"/>
      <c r="B3" s="21"/>
      <c r="C3" s="21"/>
      <c r="D3" s="26"/>
      <c r="F3" s="25"/>
      <c r="G3" s="21"/>
      <c r="H3" s="21"/>
      <c r="I3" s="26"/>
      <c r="K3" s="25"/>
      <c r="L3" s="21"/>
      <c r="M3" s="21"/>
      <c r="N3" s="21"/>
      <c r="O3" s="21"/>
      <c r="P3" s="26"/>
    </row>
    <row r="4" spans="1:18" ht="15" x14ac:dyDescent="0.25">
      <c r="A4" s="276" t="s">
        <v>61</v>
      </c>
      <c r="B4" s="277"/>
      <c r="C4" s="277"/>
      <c r="D4" s="278"/>
      <c r="F4" s="276" t="s">
        <v>62</v>
      </c>
      <c r="G4" s="277"/>
      <c r="H4" s="277"/>
      <c r="I4" s="278"/>
      <c r="K4" s="25"/>
      <c r="L4" s="33" t="s">
        <v>1</v>
      </c>
      <c r="M4" s="33" t="s">
        <v>2</v>
      </c>
      <c r="N4" s="33" t="s">
        <v>3</v>
      </c>
      <c r="O4" s="38" t="s">
        <v>4</v>
      </c>
      <c r="P4" s="39" t="s">
        <v>91</v>
      </c>
      <c r="R4" s="80" t="s">
        <v>277</v>
      </c>
    </row>
    <row r="5" spans="1:18" ht="15" x14ac:dyDescent="0.25">
      <c r="A5" s="25"/>
      <c r="B5" s="21"/>
      <c r="C5" s="21"/>
      <c r="D5" s="26"/>
      <c r="F5" s="25"/>
      <c r="G5" s="21"/>
      <c r="H5" s="21"/>
      <c r="I5" s="26"/>
      <c r="K5" s="31" t="s">
        <v>27</v>
      </c>
      <c r="L5" s="34">
        <f>SUMIF('Proof of Concept Tech'!$G:$G,$K5,'Proof of Concept Tech'!$H:$H)</f>
        <v>18.5</v>
      </c>
      <c r="M5" s="34">
        <f>SUMIF('Interim MS2'!$G:$G,$K5,'Interim MS2'!$H:$H)</f>
        <v>46.5</v>
      </c>
      <c r="N5" s="34">
        <f>SUMIF('First Playable'!$G:$G,$K5,'First Playable'!$H:$H)</f>
        <v>11.5</v>
      </c>
      <c r="O5" s="34">
        <f>SUMIF(Alpha!$G:$G,$K5,Alpha!$H:$H)</f>
        <v>10</v>
      </c>
      <c r="P5" s="40">
        <f>SUM(L5:O5)</f>
        <v>86.5</v>
      </c>
      <c r="R5" s="81" t="s">
        <v>278</v>
      </c>
    </row>
    <row r="6" spans="1:18" ht="15" x14ac:dyDescent="0.25">
      <c r="A6" s="27"/>
      <c r="B6" s="8"/>
      <c r="C6" s="7" t="s">
        <v>21</v>
      </c>
      <c r="D6" s="28" t="s">
        <v>20</v>
      </c>
      <c r="F6" s="27"/>
      <c r="G6" s="8"/>
      <c r="H6" s="7" t="s">
        <v>21</v>
      </c>
      <c r="I6" s="28" t="s">
        <v>20</v>
      </c>
      <c r="K6" s="31" t="s">
        <v>24</v>
      </c>
      <c r="L6" s="147">
        <f>SUMIF('Proof of Concept Tech'!$G:$G,$K6,'Proof of Concept Tech'!$H:$H)</f>
        <v>23.75</v>
      </c>
      <c r="M6" s="34">
        <f>SUMIF('Interim MS2'!$G:$G,$K6,'Interim MS2'!$H:$H)</f>
        <v>21.5</v>
      </c>
      <c r="N6" s="34">
        <f>SUMIF('First Playable'!$G:$G,$K6,'First Playable'!$H:$H)</f>
        <v>5</v>
      </c>
      <c r="O6" s="34">
        <f>SUMIF(Alpha!$G:$G,$K6,Alpha!$H:$H)</f>
        <v>12</v>
      </c>
      <c r="P6" s="40">
        <f t="shared" ref="P6:P13" si="0">SUM(L6:O6)</f>
        <v>62.25</v>
      </c>
      <c r="R6" s="79" t="s">
        <v>279</v>
      </c>
    </row>
    <row r="7" spans="1:18" x14ac:dyDescent="0.2">
      <c r="A7" s="272" t="s">
        <v>18</v>
      </c>
      <c r="B7" s="273"/>
      <c r="C7" s="82">
        <v>53</v>
      </c>
      <c r="D7" s="35">
        <v>54</v>
      </c>
      <c r="F7" s="272" t="s">
        <v>18</v>
      </c>
      <c r="G7" s="273"/>
      <c r="H7" s="82">
        <f>SUMIF('Interim MS2'!$A:$A,F7,'Interim MS2'!$H:$H)</f>
        <v>78.5</v>
      </c>
      <c r="I7" s="35">
        <v>72</v>
      </c>
      <c r="K7" s="31" t="s">
        <v>33</v>
      </c>
      <c r="L7" s="147">
        <f>SUMIF('Proof of Concept Tech'!$G:$G,$K7,'Proof of Concept Tech'!$H:$H)</f>
        <v>15.5</v>
      </c>
      <c r="M7" s="34">
        <f>SUMIF('Interim MS2'!$G:$G,$K7,'Interim MS2'!$H:$H)</f>
        <v>19</v>
      </c>
      <c r="N7" s="34">
        <f>SUMIF('First Playable'!$G:$G,$K7,'First Playable'!$H:$H)</f>
        <v>10.5</v>
      </c>
      <c r="O7" s="34">
        <f>SUMIF(Alpha!$G:$G,$K7,Alpha!$H:$H)</f>
        <v>9</v>
      </c>
      <c r="P7" s="40">
        <f t="shared" si="0"/>
        <v>54</v>
      </c>
    </row>
    <row r="8" spans="1:18" x14ac:dyDescent="0.2">
      <c r="A8" s="272" t="s">
        <v>17</v>
      </c>
      <c r="B8" s="273"/>
      <c r="C8" s="82">
        <v>29</v>
      </c>
      <c r="D8" s="35">
        <v>36</v>
      </c>
      <c r="F8" s="272" t="s">
        <v>17</v>
      </c>
      <c r="G8" s="273"/>
      <c r="H8" s="82">
        <f>SUMIF('Interim MS2'!$A:$A,F8,'Interim MS2'!$H:$H)</f>
        <v>73.45</v>
      </c>
      <c r="I8" s="35">
        <v>48</v>
      </c>
      <c r="K8" s="31" t="s">
        <v>78</v>
      </c>
      <c r="L8" s="147">
        <f>SUMIF('Proof of Concept Tech'!$G:$G,$K8,'Proof of Concept Tech'!$H:$H)</f>
        <v>19.95</v>
      </c>
      <c r="M8" s="34">
        <f>SUMIF('Interim MS2'!$G:$G,$K8,'Interim MS2'!$H:$H)</f>
        <v>68.2</v>
      </c>
      <c r="N8" s="34">
        <f>SUMIF('First Playable'!$G:$G,$K8,'First Playable'!$H:$H)</f>
        <v>39</v>
      </c>
      <c r="O8" s="34">
        <f>SUMIF(Alpha!$G:$G,$K8,Alpha!$H:$H)</f>
        <v>9.75</v>
      </c>
      <c r="P8" s="40">
        <f t="shared" si="0"/>
        <v>136.9</v>
      </c>
    </row>
    <row r="9" spans="1:18" x14ac:dyDescent="0.2">
      <c r="A9" s="272" t="s">
        <v>16</v>
      </c>
      <c r="B9" s="273"/>
      <c r="C9" s="82">
        <v>60</v>
      </c>
      <c r="D9" s="35">
        <v>54</v>
      </c>
      <c r="F9" s="272" t="s">
        <v>16</v>
      </c>
      <c r="G9" s="273"/>
      <c r="H9" s="82">
        <f>SUMIF('Interim MS2'!$A:$A,F9,'Interim MS2'!$H:$H)</f>
        <v>62.5</v>
      </c>
      <c r="I9" s="35">
        <v>63</v>
      </c>
      <c r="K9" s="31" t="s">
        <v>77</v>
      </c>
      <c r="L9" s="147">
        <f>SUMIF('Proof of Concept Tech'!$G:$G,$K9,'Proof of Concept Tech'!$H:$H)</f>
        <v>8.85</v>
      </c>
      <c r="M9" s="34">
        <f>SUMIF('Interim MS2'!$G:$G,$K9,'Interim MS2'!$H:$H)</f>
        <v>21.25</v>
      </c>
      <c r="N9" s="34">
        <f>SUMIF('First Playable'!$G:$G,$K9,'First Playable'!$H:$H)</f>
        <v>20.05</v>
      </c>
      <c r="O9" s="34">
        <f>SUMIF(Alpha!$G:$G,$K9,Alpha!$H:$H)</f>
        <v>6.25</v>
      </c>
      <c r="P9" s="40">
        <f>SUM(L9:O9)</f>
        <v>56.400000000000006</v>
      </c>
    </row>
    <row r="10" spans="1:18" x14ac:dyDescent="0.2">
      <c r="A10" s="272" t="s">
        <v>15</v>
      </c>
      <c r="B10" s="273"/>
      <c r="C10" s="82">
        <v>6</v>
      </c>
      <c r="D10" s="35">
        <v>0</v>
      </c>
      <c r="F10" s="272" t="s">
        <v>15</v>
      </c>
      <c r="G10" s="273"/>
      <c r="H10" s="82">
        <f>SUMIF('Interim MS2'!$A:$A,F10,'Interim MS2'!$H:$H)</f>
        <v>3.75</v>
      </c>
      <c r="I10" s="35">
        <v>0</v>
      </c>
      <c r="K10" s="31" t="s">
        <v>87</v>
      </c>
      <c r="L10" s="147">
        <f>SUMIF('Proof of Concept Tech'!$G:$G,$K10,'Proof of Concept Tech'!$H:$H)</f>
        <v>26.5</v>
      </c>
      <c r="M10" s="34">
        <f>SUMIF('Interim MS2'!$G:$G,$K10,'Interim MS2'!$H:$H)</f>
        <v>25.5</v>
      </c>
      <c r="N10" s="34">
        <f>SUMIF('First Playable'!$G:$G,$K10,'First Playable'!$H:$H)</f>
        <v>17.25</v>
      </c>
      <c r="O10" s="34">
        <f>SUMIF(Alpha!$G:$G,$K10,Alpha!$H:$H)</f>
        <v>13.5</v>
      </c>
      <c r="P10" s="40">
        <f>SUM(L10:O10)</f>
        <v>82.75</v>
      </c>
    </row>
    <row r="11" spans="1:18" x14ac:dyDescent="0.2">
      <c r="A11" s="272" t="s">
        <v>14</v>
      </c>
      <c r="B11" s="273"/>
      <c r="C11" s="82">
        <v>37</v>
      </c>
      <c r="D11" s="35">
        <v>18</v>
      </c>
      <c r="F11" s="272" t="s">
        <v>14</v>
      </c>
      <c r="G11" s="273"/>
      <c r="H11" s="82">
        <f>SUMIF('Interim MS2'!$A:$A,F11,'Interim MS2'!$H:$H)</f>
        <v>52</v>
      </c>
      <c r="I11" s="35">
        <v>33</v>
      </c>
      <c r="K11" s="31" t="s">
        <v>88</v>
      </c>
      <c r="L11" s="147">
        <f>SUMIF('Proof of Concept Tech'!$G:$G,$K11,'Proof of Concept Tech'!$H:$H)</f>
        <v>19.95</v>
      </c>
      <c r="M11" s="34">
        <f>SUMIF('Interim MS2'!$G:$G,$K11,'Interim MS2'!$H:$H)</f>
        <v>15.75</v>
      </c>
      <c r="N11" s="34">
        <f>SUMIF('First Playable'!$G:$G,$K11,'First Playable'!$H:$H)</f>
        <v>10.75</v>
      </c>
      <c r="O11" s="34">
        <f>SUMIF(Alpha!$G:$G,$K11,Alpha!$H:$H)</f>
        <v>11.5</v>
      </c>
      <c r="P11" s="40">
        <f t="shared" si="0"/>
        <v>57.95</v>
      </c>
    </row>
    <row r="12" spans="1:18" x14ac:dyDescent="0.2">
      <c r="A12" s="274" t="s">
        <v>13</v>
      </c>
      <c r="B12" s="275"/>
      <c r="C12" s="82">
        <f>SUM(C7:C11)</f>
        <v>185</v>
      </c>
      <c r="D12" s="35">
        <f>SUM(D7:D11)</f>
        <v>162</v>
      </c>
      <c r="F12" s="274" t="s">
        <v>13</v>
      </c>
      <c r="G12" s="275"/>
      <c r="H12" s="82">
        <f>SUM(H7:H11)</f>
        <v>270.2</v>
      </c>
      <c r="I12" s="35">
        <f>SUM(I7:I11)</f>
        <v>216</v>
      </c>
      <c r="K12" s="31" t="s">
        <v>89</v>
      </c>
      <c r="L12" s="147">
        <f>SUMIF('Proof of Concept Tech'!$G:$G,$K12,'Proof of Concept Tech'!$H:$H)</f>
        <v>25.5</v>
      </c>
      <c r="M12" s="34">
        <f>SUMIF('Interim MS2'!$G:$G,$K12,'Interim MS2'!$H:$H)</f>
        <v>25.5</v>
      </c>
      <c r="N12" s="34">
        <f>SUMIF('First Playable'!$G:$G,$K12,'First Playable'!$H:$H)</f>
        <v>35.5</v>
      </c>
      <c r="O12" s="34">
        <f>SUMIF(Alpha!$G:$G,$K12,Alpha!$H:$H)</f>
        <v>22</v>
      </c>
      <c r="P12" s="40">
        <f t="shared" si="0"/>
        <v>108.5</v>
      </c>
    </row>
    <row r="13" spans="1:18" ht="13.5" thickBot="1" x14ac:dyDescent="0.25">
      <c r="A13" s="25"/>
      <c r="B13" s="21"/>
      <c r="C13" s="21"/>
      <c r="D13" s="26"/>
      <c r="F13" s="25"/>
      <c r="G13" s="21"/>
      <c r="H13" s="21"/>
      <c r="I13" s="26"/>
      <c r="K13" s="32" t="s">
        <v>76</v>
      </c>
      <c r="L13" s="36">
        <f>SUMIF('Proof of Concept Tech'!$G:$G,$K13,'Proof of Concept Tech'!$H:$H)</f>
        <v>25.25</v>
      </c>
      <c r="M13" s="36">
        <f>SUMIF('Interim MS2'!$G:$G,$K13,'Interim MS2'!$H:$H)</f>
        <v>26.75</v>
      </c>
      <c r="N13" s="36">
        <f>SUMIF('First Playable'!$G:$G,$K13,'First Playable'!$H:$H)</f>
        <v>29.75</v>
      </c>
      <c r="O13" s="36">
        <f>SUMIF(Alpha!$G:$G,$K13,Alpha!$H:$H)</f>
        <v>16.75</v>
      </c>
      <c r="P13" s="41">
        <f t="shared" si="0"/>
        <v>98.5</v>
      </c>
    </row>
    <row r="14" spans="1:18" ht="13.5" thickTop="1" x14ac:dyDescent="0.2">
      <c r="A14" s="27"/>
      <c r="B14" s="22"/>
      <c r="C14" s="270" t="s">
        <v>19</v>
      </c>
      <c r="D14" s="271"/>
      <c r="F14" s="27"/>
      <c r="G14" s="22"/>
      <c r="H14" s="270" t="s">
        <v>19</v>
      </c>
      <c r="I14" s="271"/>
    </row>
    <row r="15" spans="1:18" x14ac:dyDescent="0.2">
      <c r="A15" s="272" t="s">
        <v>18</v>
      </c>
      <c r="B15" s="273"/>
      <c r="C15" s="270">
        <f>SUMIF('Proof of Concept Tech'!$A:$A,'Sprint Backlog Overview'!A15, 'Proof of Concept Tech'!$D:$D)</f>
        <v>75.5</v>
      </c>
      <c r="D15" s="271"/>
      <c r="F15" s="272" t="s">
        <v>18</v>
      </c>
      <c r="G15" s="273"/>
      <c r="H15" s="270">
        <f>SUMIF('Interim MS2'!$A:$A,'Sprint Backlog Overview'!F15, 'Interim MS2'!$D:$D)</f>
        <v>78</v>
      </c>
      <c r="I15" s="271"/>
      <c r="K15" t="s">
        <v>276</v>
      </c>
      <c r="L15">
        <v>18</v>
      </c>
      <c r="M15">
        <v>24</v>
      </c>
      <c r="N15">
        <v>24</v>
      </c>
      <c r="O15">
        <v>12</v>
      </c>
      <c r="P15" s="78">
        <f>SUM(L15:O15)</f>
        <v>78</v>
      </c>
    </row>
    <row r="16" spans="1:18" x14ac:dyDescent="0.2">
      <c r="A16" s="272" t="s">
        <v>17</v>
      </c>
      <c r="B16" s="273"/>
      <c r="C16" s="270">
        <f>SUMIF('Proof of Concept Tech'!$A:$A,'Sprint Backlog Overview'!A16, 'Proof of Concept Tech'!$D:$D)</f>
        <v>43.75</v>
      </c>
      <c r="D16" s="271"/>
      <c r="F16" s="272" t="s">
        <v>17</v>
      </c>
      <c r="G16" s="273"/>
      <c r="H16" s="270">
        <f>SUMIF('Interim MS2'!$A:$A,'Sprint Backlog Overview'!F16, 'Interim MS2'!$D:$D)</f>
        <v>65.5</v>
      </c>
      <c r="I16" s="271"/>
    </row>
    <row r="17" spans="1:16" x14ac:dyDescent="0.2">
      <c r="A17" s="272" t="s">
        <v>16</v>
      </c>
      <c r="B17" s="273"/>
      <c r="C17" s="270">
        <f>SUMIF('Proof of Concept Tech'!$A:$A,'Sprint Backlog Overview'!A17, 'Proof of Concept Tech'!$D:$D)</f>
        <v>45.5</v>
      </c>
      <c r="D17" s="271"/>
      <c r="F17" s="272" t="s">
        <v>16</v>
      </c>
      <c r="G17" s="273"/>
      <c r="H17" s="270">
        <f>SUMIF('Interim MS2'!$A:$A,'Sprint Backlog Overview'!F17, 'Interim MS2'!$D:$D)</f>
        <v>61</v>
      </c>
      <c r="I17" s="271"/>
    </row>
    <row r="18" spans="1:16" ht="13.5" thickBot="1" x14ac:dyDescent="0.25">
      <c r="A18" s="272" t="s">
        <v>15</v>
      </c>
      <c r="B18" s="273"/>
      <c r="C18" s="270">
        <f>SUMIF('Proof of Concept Tech'!$A:$A,'Sprint Backlog Overview'!A18, 'Proof of Concept Tech'!$D:$D)</f>
        <v>4.0000000000000009</v>
      </c>
      <c r="D18" s="271"/>
      <c r="F18" s="272" t="s">
        <v>15</v>
      </c>
      <c r="G18" s="273"/>
      <c r="H18" s="270">
        <f>SUMIF('Interim MS2'!$A:$A,'Sprint Backlog Overview'!F18, 'Interim MS2'!$D:$D)</f>
        <v>5.5</v>
      </c>
      <c r="I18" s="271"/>
    </row>
    <row r="19" spans="1:16" ht="13.5" thickTop="1" x14ac:dyDescent="0.2">
      <c r="A19" s="272" t="s">
        <v>14</v>
      </c>
      <c r="B19" s="273"/>
      <c r="C19" s="270">
        <f>SUMIF('Proof of Concept Tech'!$A:$A,'Sprint Backlog Overview'!A19, 'Proof of Concept Tech'!$D:$D)</f>
        <v>52.25</v>
      </c>
      <c r="D19" s="271"/>
      <c r="F19" s="272" t="s">
        <v>14</v>
      </c>
      <c r="G19" s="273"/>
      <c r="H19" s="270">
        <f>SUMIF('Interim MS2'!$A:$A,'Sprint Backlog Overview'!F19, 'Interim MS2'!$D:$D)</f>
        <v>42.75</v>
      </c>
      <c r="I19" s="271"/>
      <c r="K19" s="283" t="s">
        <v>283</v>
      </c>
      <c r="L19" s="284"/>
      <c r="M19" s="284"/>
      <c r="N19" s="84">
        <f>SUM(C12,H12,C33,H33)</f>
        <v>745.25</v>
      </c>
    </row>
    <row r="20" spans="1:16" ht="13.5" thickBot="1" x14ac:dyDescent="0.25">
      <c r="A20" s="279" t="s">
        <v>13</v>
      </c>
      <c r="B20" s="280"/>
      <c r="C20" s="281">
        <f>SUM(C15:C19)</f>
        <v>221</v>
      </c>
      <c r="D20" s="282"/>
      <c r="F20" s="279" t="s">
        <v>13</v>
      </c>
      <c r="G20" s="280"/>
      <c r="H20" s="281">
        <f>SUM(H15:H19)</f>
        <v>252.75</v>
      </c>
      <c r="I20" s="282"/>
      <c r="K20" s="285" t="s">
        <v>284</v>
      </c>
      <c r="L20" s="286"/>
      <c r="M20" s="286"/>
      <c r="N20" s="83">
        <f>SUM(D12,I12,D33,I33)</f>
        <v>702</v>
      </c>
    </row>
    <row r="21" spans="1:16" ht="14.25" thickTop="1" thickBot="1" x14ac:dyDescent="0.25"/>
    <row r="22" spans="1:16" ht="28.5" thickTop="1" x14ac:dyDescent="0.4">
      <c r="A22" s="264" t="s">
        <v>576</v>
      </c>
      <c r="B22" s="265"/>
      <c r="C22" s="265"/>
      <c r="D22" s="266"/>
      <c r="F22" s="264" t="s">
        <v>7</v>
      </c>
      <c r="G22" s="265"/>
      <c r="H22" s="265"/>
      <c r="I22" s="266"/>
      <c r="K22" s="264" t="s">
        <v>335</v>
      </c>
      <c r="L22" s="265"/>
      <c r="M22" s="265"/>
      <c r="N22" s="265"/>
      <c r="O22" s="265"/>
      <c r="P22" s="266"/>
    </row>
    <row r="23" spans="1:16" ht="20.25" x14ac:dyDescent="0.3">
      <c r="A23" s="267" t="s">
        <v>573</v>
      </c>
      <c r="B23" s="268"/>
      <c r="C23" s="268"/>
      <c r="D23" s="269"/>
      <c r="F23" s="267" t="s">
        <v>573</v>
      </c>
      <c r="G23" s="268"/>
      <c r="H23" s="268"/>
      <c r="I23" s="269"/>
      <c r="K23" s="267" t="s">
        <v>22</v>
      </c>
      <c r="L23" s="268"/>
      <c r="M23" s="268"/>
      <c r="N23" s="268"/>
      <c r="O23" s="268"/>
      <c r="P23" s="269"/>
    </row>
    <row r="24" spans="1:16" x14ac:dyDescent="0.2">
      <c r="A24" s="25"/>
      <c r="B24" s="21"/>
      <c r="C24" s="21"/>
      <c r="D24" s="26"/>
      <c r="F24" s="25"/>
      <c r="G24" s="21"/>
      <c r="H24" s="21"/>
      <c r="I24" s="26"/>
      <c r="K24" s="96"/>
      <c r="L24" s="97"/>
      <c r="M24" s="97"/>
      <c r="N24" s="97"/>
      <c r="O24" s="97"/>
      <c r="P24" s="26"/>
    </row>
    <row r="25" spans="1:16" x14ac:dyDescent="0.2">
      <c r="A25" s="276" t="s">
        <v>63</v>
      </c>
      <c r="B25" s="277"/>
      <c r="C25" s="277"/>
      <c r="D25" s="278"/>
      <c r="F25" s="276" t="s">
        <v>64</v>
      </c>
      <c r="G25" s="277"/>
      <c r="H25" s="277"/>
      <c r="I25" s="278"/>
      <c r="K25" s="96"/>
      <c r="L25" s="33" t="s">
        <v>1</v>
      </c>
      <c r="M25" s="33" t="s">
        <v>2</v>
      </c>
      <c r="N25" s="33" t="s">
        <v>3</v>
      </c>
      <c r="O25" s="38" t="s">
        <v>4</v>
      </c>
      <c r="P25" s="39" t="s">
        <v>91</v>
      </c>
    </row>
    <row r="26" spans="1:16" x14ac:dyDescent="0.2">
      <c r="A26" s="25"/>
      <c r="B26" s="21"/>
      <c r="C26" s="21"/>
      <c r="D26" s="26"/>
      <c r="F26" s="25"/>
      <c r="G26" s="21"/>
      <c r="H26" s="21"/>
      <c r="I26" s="26"/>
      <c r="K26" s="31" t="s">
        <v>27</v>
      </c>
      <c r="L26" s="34">
        <f>SUMIF('Proof of Concept Tech'!$G:$G,$K26,'Proof of Concept Tech'!$D:$D)</f>
        <v>24</v>
      </c>
      <c r="M26" s="147">
        <f>SUMIF('Interim MS2'!$G:$G,$K26,'Interim MS2'!$D:$D)</f>
        <v>37</v>
      </c>
      <c r="N26" s="147">
        <f>SUMIF('First Playable'!$G:$G,$K26,'First Playable'!$D:$D)</f>
        <v>12</v>
      </c>
      <c r="O26" s="147">
        <f>SUMIF(Alpha!$G:$G,$K26,Alpha!$D:$D)</f>
        <v>18.5</v>
      </c>
      <c r="P26" s="40">
        <f>SUM(L26:O26)</f>
        <v>91.5</v>
      </c>
    </row>
    <row r="27" spans="1:16" x14ac:dyDescent="0.2">
      <c r="A27" s="27"/>
      <c r="B27" s="8"/>
      <c r="C27" s="7" t="s">
        <v>21</v>
      </c>
      <c r="D27" s="28" t="s">
        <v>20</v>
      </c>
      <c r="F27" s="27"/>
      <c r="G27" s="8"/>
      <c r="H27" s="7" t="s">
        <v>21</v>
      </c>
      <c r="I27" s="28" t="s">
        <v>20</v>
      </c>
      <c r="K27" s="31" t="s">
        <v>24</v>
      </c>
      <c r="L27" s="34">
        <f>SUMIF('Proof of Concept Tech'!$G:$G,$K27,'Proof of Concept Tech'!$D:$D)</f>
        <v>33.75</v>
      </c>
      <c r="M27" s="147">
        <f>SUMIF('Interim MS2'!$G:$G,$K27,'Interim MS2'!$D:$D)</f>
        <v>17.5</v>
      </c>
      <c r="N27" s="147">
        <f>SUMIF('First Playable'!$G:$G,$K27,'First Playable'!$D:$D)</f>
        <v>16</v>
      </c>
      <c r="O27" s="147">
        <f>SUMIF(Alpha!$G:$G,$K27,Alpha!$D:$D)</f>
        <v>16</v>
      </c>
      <c r="P27" s="40">
        <f t="shared" ref="P27:P29" si="1">SUM(L27:O27)</f>
        <v>83.25</v>
      </c>
    </row>
    <row r="28" spans="1:16" x14ac:dyDescent="0.2">
      <c r="A28" s="272" t="s">
        <v>18</v>
      </c>
      <c r="B28" s="273"/>
      <c r="C28" s="82">
        <f>SUMIF('First Playable'!$A:$A,A28,'First Playable'!$H:$H)</f>
        <v>18.5</v>
      </c>
      <c r="D28" s="224">
        <v>53</v>
      </c>
      <c r="F28" s="272" t="s">
        <v>18</v>
      </c>
      <c r="G28" s="273"/>
      <c r="H28" s="82">
        <f>SUMIF(Alpha!$A:$A,F28,Alpha!$H:$H)</f>
        <v>19.5</v>
      </c>
      <c r="I28" s="35">
        <v>20</v>
      </c>
      <c r="K28" s="31" t="s">
        <v>33</v>
      </c>
      <c r="L28" s="34">
        <f>SUMIF('Proof of Concept Tech'!$G:$G,$K28,'Proof of Concept Tech'!$D:$D)</f>
        <v>27</v>
      </c>
      <c r="M28" s="147">
        <f>SUMIF('Interim MS2'!$G:$G,$K28,'Interim MS2'!$D:$D)</f>
        <v>30.5</v>
      </c>
      <c r="N28" s="147">
        <f>SUMIF('First Playable'!$G:$G,$K28,'First Playable'!$D:$D)</f>
        <v>13.5</v>
      </c>
      <c r="O28" s="147">
        <f>SUMIF(Alpha!$G:$G,$K28,Alpha!$D:$D)</f>
        <v>8</v>
      </c>
      <c r="P28" s="40">
        <f t="shared" si="1"/>
        <v>79</v>
      </c>
    </row>
    <row r="29" spans="1:16" x14ac:dyDescent="0.2">
      <c r="A29" s="272" t="s">
        <v>17</v>
      </c>
      <c r="B29" s="273"/>
      <c r="C29" s="82">
        <f>SUMIF('First Playable'!$A:$A,A29,'First Playable'!$H:$H)</f>
        <v>47.55</v>
      </c>
      <c r="D29" s="224">
        <v>48</v>
      </c>
      <c r="F29" s="272" t="s">
        <v>17</v>
      </c>
      <c r="G29" s="273"/>
      <c r="H29" s="82">
        <f>SUMIF(Alpha!$A:$A,F29,Alpha!$H:$H)</f>
        <v>13</v>
      </c>
      <c r="I29" s="35">
        <v>24</v>
      </c>
      <c r="K29" s="31" t="s">
        <v>78</v>
      </c>
      <c r="L29" s="34">
        <f>SUMIF('Proof of Concept Tech'!$G:$G,$K29,'Proof of Concept Tech'!$D:$D)</f>
        <v>40</v>
      </c>
      <c r="M29" s="147">
        <f>SUMIF('Interim MS2'!$G:$G,$K29,'Interim MS2'!$D:$D)</f>
        <v>54.25</v>
      </c>
      <c r="N29" s="147">
        <f>SUMIF('First Playable'!$G:$G,$K29,'First Playable'!$D:$D)</f>
        <v>34.75</v>
      </c>
      <c r="O29" s="147">
        <f>SUMIF(Alpha!$G:$G,$K29,Alpha!$D:$D)</f>
        <v>13</v>
      </c>
      <c r="P29" s="40">
        <f t="shared" si="1"/>
        <v>142</v>
      </c>
    </row>
    <row r="30" spans="1:16" x14ac:dyDescent="0.2">
      <c r="A30" s="272" t="s">
        <v>16</v>
      </c>
      <c r="B30" s="273"/>
      <c r="C30" s="82">
        <f>SUMIF('First Playable'!$A:$A,A30,'First Playable'!$H:$H)</f>
        <v>70.5</v>
      </c>
      <c r="D30" s="224">
        <v>72</v>
      </c>
      <c r="F30" s="272" t="s">
        <v>16</v>
      </c>
      <c r="G30" s="273"/>
      <c r="H30" s="82">
        <f>SUMIF(Alpha!$A:$A,F30,Alpha!$H:$H)</f>
        <v>28.25</v>
      </c>
      <c r="I30" s="35">
        <v>28</v>
      </c>
      <c r="K30" s="31" t="s">
        <v>77</v>
      </c>
      <c r="L30" s="34">
        <f>SUMIF('Proof of Concept Tech'!$G:$G,$K30,'Proof of Concept Tech'!$D:$D)</f>
        <v>14.5</v>
      </c>
      <c r="M30" s="147">
        <f>SUMIF('Interim MS2'!$G:$G,$K30,'Interim MS2'!$D:$D)</f>
        <v>23.75</v>
      </c>
      <c r="N30" s="147">
        <f>SUMIF('First Playable'!$G:$G,$K30,'First Playable'!$D:$D)</f>
        <v>18.05</v>
      </c>
      <c r="O30" s="147">
        <f>SUMIF(Alpha!$G:$G,$K30,Alpha!$D:$D)</f>
        <v>15</v>
      </c>
      <c r="P30" s="40">
        <f>SUM(L30:O30)</f>
        <v>71.3</v>
      </c>
    </row>
    <row r="31" spans="1:16" x14ac:dyDescent="0.2">
      <c r="A31" s="272" t="s">
        <v>15</v>
      </c>
      <c r="B31" s="273"/>
      <c r="C31" s="82">
        <f>SUMIF('First Playable'!$A:$A,A31,'First Playable'!$H:$H)</f>
        <v>3</v>
      </c>
      <c r="D31" s="224">
        <v>3</v>
      </c>
      <c r="F31" s="272" t="s">
        <v>15</v>
      </c>
      <c r="G31" s="273"/>
      <c r="H31" s="82">
        <f>SUMIF(Alpha!$A:$A,F31,Alpha!$H:$H)</f>
        <v>2</v>
      </c>
      <c r="I31" s="35">
        <v>2</v>
      </c>
      <c r="K31" s="31" t="s">
        <v>87</v>
      </c>
      <c r="L31" s="34">
        <f>SUMIF('Proof of Concept Tech'!$G:$G,$K31,'Proof of Concept Tech'!$D:$D)</f>
        <v>19</v>
      </c>
      <c r="M31" s="147">
        <f>SUMIF('Interim MS2'!$G:$G,$K31,'Interim MS2'!$D:$D)</f>
        <v>16.25</v>
      </c>
      <c r="N31" s="147">
        <f>SUMIF('First Playable'!$G:$G,$K31,'First Playable'!$D:$D)</f>
        <v>20.5</v>
      </c>
      <c r="O31" s="147">
        <f>SUMIF(Alpha!$G:$G,$K31,Alpha!$D:$D)</f>
        <v>13.5</v>
      </c>
      <c r="P31" s="40">
        <f>SUM(L31:O31)</f>
        <v>69.25</v>
      </c>
    </row>
    <row r="32" spans="1:16" x14ac:dyDescent="0.2">
      <c r="A32" s="272" t="s">
        <v>14</v>
      </c>
      <c r="B32" s="273"/>
      <c r="C32" s="82">
        <f>SUMIF('First Playable'!$A:$A,A32,'First Playable'!$H:$H)</f>
        <v>39.75</v>
      </c>
      <c r="D32" s="224">
        <v>40</v>
      </c>
      <c r="F32" s="272" t="s">
        <v>14</v>
      </c>
      <c r="G32" s="273"/>
      <c r="H32" s="82">
        <f>SUMIF(Alpha!$A:$A,F32,Alpha!$H:$H)</f>
        <v>48</v>
      </c>
      <c r="I32" s="35">
        <v>34</v>
      </c>
      <c r="K32" s="31" t="s">
        <v>88</v>
      </c>
      <c r="L32" s="34">
        <f>SUMIF('Proof of Concept Tech'!$G:$G,$K32,'Proof of Concept Tech'!$D:$D)</f>
        <v>11.75</v>
      </c>
      <c r="M32" s="147">
        <f>SUMIF('Interim MS2'!$G:$G,$K32,'Interim MS2'!$D:$D)</f>
        <v>19.5</v>
      </c>
      <c r="N32" s="147">
        <f>SUMIF('First Playable'!$G:$G,$K32,'First Playable'!$D:$D)</f>
        <v>20.5</v>
      </c>
      <c r="O32" s="147">
        <f>SUMIF(Alpha!$G:$G,$K32,Alpha!$D:$D)</f>
        <v>10.75</v>
      </c>
      <c r="P32" s="40">
        <f t="shared" ref="P32:P34" si="2">SUM(L32:O32)</f>
        <v>62.5</v>
      </c>
    </row>
    <row r="33" spans="1:16" x14ac:dyDescent="0.2">
      <c r="A33" s="274" t="s">
        <v>13</v>
      </c>
      <c r="B33" s="275"/>
      <c r="C33" s="82">
        <f>SUM(C28:C32)</f>
        <v>179.3</v>
      </c>
      <c r="D33" s="35">
        <f>SUM(D28:D32)</f>
        <v>216</v>
      </c>
      <c r="F33" s="274" t="s">
        <v>13</v>
      </c>
      <c r="G33" s="275"/>
      <c r="H33" s="82">
        <f>SUM(H28:H32)</f>
        <v>110.75</v>
      </c>
      <c r="I33" s="35">
        <f>SUM(I28:I32)</f>
        <v>108</v>
      </c>
      <c r="K33" s="31" t="s">
        <v>89</v>
      </c>
      <c r="L33" s="34">
        <f>SUMIF('Proof of Concept Tech'!$G:$G,$K33,'Proof of Concept Tech'!$D:$D)</f>
        <v>21.5</v>
      </c>
      <c r="M33" s="147">
        <f>SUMIF('Interim MS2'!$G:$G,$K33,'Interim MS2'!$D:$D)</f>
        <v>26</v>
      </c>
      <c r="N33" s="147">
        <f>SUMIF('First Playable'!$G:$G,$K33,'First Playable'!$D:$D)</f>
        <v>22.5</v>
      </c>
      <c r="O33" s="147">
        <f>SUMIF(Alpha!$G:$G,$K33,Alpha!$D:$D)</f>
        <v>9.5</v>
      </c>
      <c r="P33" s="40">
        <f t="shared" si="2"/>
        <v>79.5</v>
      </c>
    </row>
    <row r="34" spans="1:16" ht="13.5" thickBot="1" x14ac:dyDescent="0.25">
      <c r="A34" s="25"/>
      <c r="B34" s="21"/>
      <c r="C34" s="21"/>
      <c r="D34" s="26"/>
      <c r="F34" s="25"/>
      <c r="G34" s="21"/>
      <c r="H34" s="24"/>
      <c r="I34" s="37"/>
      <c r="K34" s="32" t="s">
        <v>76</v>
      </c>
      <c r="L34" s="36">
        <f>SUMIF('Proof of Concept Tech'!$G:$G,$K34,'Proof of Concept Tech'!$D:$D)</f>
        <v>29.249999999999996</v>
      </c>
      <c r="M34" s="36">
        <f>SUMIF('Interim MS2'!$G:$G,$K34,'Interim MS2'!$D:$D)</f>
        <v>28</v>
      </c>
      <c r="N34" s="36">
        <f>SUMIF('First Playable'!$G:$G,$K34,'First Playable'!$D:$D)</f>
        <v>25.5</v>
      </c>
      <c r="O34" s="36">
        <f>SUMIF(Alpha!$G:$G,$K34,Alpha!$D:$D)</f>
        <v>15</v>
      </c>
      <c r="P34" s="41">
        <f t="shared" si="2"/>
        <v>97.75</v>
      </c>
    </row>
    <row r="35" spans="1:16" ht="13.5" thickTop="1" x14ac:dyDescent="0.2">
      <c r="A35" s="27"/>
      <c r="B35" s="22"/>
      <c r="C35" s="270" t="s">
        <v>19</v>
      </c>
      <c r="D35" s="271"/>
      <c r="F35" s="27"/>
      <c r="G35" s="22"/>
      <c r="H35" s="270" t="s">
        <v>19</v>
      </c>
      <c r="I35" s="271"/>
      <c r="K35" s="229" t="s">
        <v>400</v>
      </c>
      <c r="L35" s="230">
        <f>SUM(L26:L34)</f>
        <v>220.75</v>
      </c>
      <c r="M35" s="230">
        <f>SUM(M26:M34)</f>
        <v>252.75</v>
      </c>
      <c r="N35" s="230">
        <f>SUM(N26:N34)</f>
        <v>183.3</v>
      </c>
      <c r="O35" s="231">
        <f>SUM(O26:O34)</f>
        <v>119.25</v>
      </c>
      <c r="P35" s="227">
        <f>SUM(L35:O35)</f>
        <v>776.05</v>
      </c>
    </row>
    <row r="36" spans="1:16" ht="13.5" thickBot="1" x14ac:dyDescent="0.25">
      <c r="A36" s="272" t="s">
        <v>18</v>
      </c>
      <c r="B36" s="273"/>
      <c r="C36" s="270">
        <f>SUMIF('First Playable'!$A:$A,'Sprint Backlog Overview'!A36, 'First Playable'!$D:$D)</f>
        <v>30.5</v>
      </c>
      <c r="D36" s="271"/>
      <c r="F36" s="272" t="s">
        <v>18</v>
      </c>
      <c r="G36" s="273"/>
      <c r="H36" s="270">
        <f>SUMIF(Alpha!$A:$A,'Sprint Backlog Overview'!F36, Alpha!$D:$D)</f>
        <v>23</v>
      </c>
      <c r="I36" s="271"/>
      <c r="K36" s="220" t="s">
        <v>276</v>
      </c>
      <c r="L36" s="232">
        <v>18</v>
      </c>
      <c r="M36" s="232">
        <v>24</v>
      </c>
      <c r="N36" s="232">
        <v>24</v>
      </c>
      <c r="O36" s="233">
        <v>12</v>
      </c>
      <c r="P36" s="228">
        <f>SUM(L36:O36)</f>
        <v>78</v>
      </c>
    </row>
    <row r="37" spans="1:16" ht="13.5" thickTop="1" x14ac:dyDescent="0.2">
      <c r="A37" s="272" t="s">
        <v>17</v>
      </c>
      <c r="B37" s="273"/>
      <c r="C37" s="270">
        <f>SUMIF('First Playable'!$A:$A,'Sprint Backlog Overview'!A37, 'First Playable'!$D:$D)</f>
        <v>42.75</v>
      </c>
      <c r="D37" s="271"/>
      <c r="F37" s="272" t="s">
        <v>17</v>
      </c>
      <c r="G37" s="273"/>
      <c r="H37" s="270">
        <f>SUMIF(Alpha!$A:$A,'Sprint Backlog Overview'!F37, Alpha!$D:$D)</f>
        <v>15</v>
      </c>
      <c r="I37" s="271"/>
    </row>
    <row r="38" spans="1:16" x14ac:dyDescent="0.2">
      <c r="A38" s="272" t="s">
        <v>16</v>
      </c>
      <c r="B38" s="273"/>
      <c r="C38" s="270">
        <f>SUMIF('First Playable'!$A:$A,'Sprint Backlog Overview'!A38, 'First Playable'!$D:$D)</f>
        <v>65.5</v>
      </c>
      <c r="D38" s="271"/>
      <c r="F38" s="272" t="s">
        <v>16</v>
      </c>
      <c r="G38" s="273"/>
      <c r="H38" s="270">
        <f>SUMIF(Alpha!$A:$A,'Sprint Backlog Overview'!F38, Alpha!$D:$D)</f>
        <v>16</v>
      </c>
      <c r="I38" s="271"/>
    </row>
    <row r="39" spans="1:16" x14ac:dyDescent="0.2">
      <c r="A39" s="272" t="s">
        <v>15</v>
      </c>
      <c r="B39" s="273"/>
      <c r="C39" s="270">
        <f>SUMIF('First Playable'!$A:$A,'Sprint Backlog Overview'!A39, 'First Playable'!$D:$D)</f>
        <v>4</v>
      </c>
      <c r="D39" s="271"/>
      <c r="F39" s="272" t="s">
        <v>15</v>
      </c>
      <c r="G39" s="273"/>
      <c r="H39" s="270">
        <f>SUMIF(Alpha!$A:$A,'Sprint Backlog Overview'!F39, Alpha!$D:$D)</f>
        <v>0</v>
      </c>
      <c r="I39" s="271"/>
    </row>
    <row r="40" spans="1:16" x14ac:dyDescent="0.2">
      <c r="A40" s="272" t="s">
        <v>14</v>
      </c>
      <c r="B40" s="273"/>
      <c r="C40" s="270">
        <f>SUMIF('First Playable'!$A:$A,'Sprint Backlog Overview'!A40, 'First Playable'!$D:$D)</f>
        <v>40.549999999999997</v>
      </c>
      <c r="D40" s="271"/>
      <c r="F40" s="272" t="s">
        <v>14</v>
      </c>
      <c r="G40" s="273"/>
      <c r="H40" s="270">
        <f>SUMIF(Alpha!$A:$A,'Sprint Backlog Overview'!F40, Alpha!$D:$D)</f>
        <v>65.25</v>
      </c>
      <c r="I40" s="271"/>
    </row>
    <row r="41" spans="1:16" ht="13.5" thickBot="1" x14ac:dyDescent="0.25">
      <c r="A41" s="279" t="s">
        <v>13</v>
      </c>
      <c r="B41" s="280"/>
      <c r="C41" s="281">
        <f>SUM(C36:C40)</f>
        <v>183.3</v>
      </c>
      <c r="D41" s="282"/>
      <c r="F41" s="279" t="s">
        <v>13</v>
      </c>
      <c r="G41" s="280"/>
      <c r="H41" s="281">
        <f>SUM(H36:H40)</f>
        <v>119.25</v>
      </c>
      <c r="I41" s="282"/>
    </row>
    <row r="42" spans="1:16" ht="13.5" thickTop="1" x14ac:dyDescent="0.2"/>
  </sheetData>
  <dataConsolidate/>
  <mergeCells count="94">
    <mergeCell ref="K19:M19"/>
    <mergeCell ref="K20:M20"/>
    <mergeCell ref="A41:B41"/>
    <mergeCell ref="C41:D41"/>
    <mergeCell ref="A38:B38"/>
    <mergeCell ref="C38:D38"/>
    <mergeCell ref="A39:B39"/>
    <mergeCell ref="C39:D39"/>
    <mergeCell ref="A40:B40"/>
    <mergeCell ref="C40:D40"/>
    <mergeCell ref="A33:B33"/>
    <mergeCell ref="C35:D35"/>
    <mergeCell ref="A36:B36"/>
    <mergeCell ref="C36:D36"/>
    <mergeCell ref="A37:B37"/>
    <mergeCell ref="C37:D37"/>
    <mergeCell ref="C16:D16"/>
    <mergeCell ref="A32:B32"/>
    <mergeCell ref="H17:I17"/>
    <mergeCell ref="H18:I18"/>
    <mergeCell ref="H19:I19"/>
    <mergeCell ref="F18:G18"/>
    <mergeCell ref="F19:G19"/>
    <mergeCell ref="H20:I20"/>
    <mergeCell ref="A28:B28"/>
    <mergeCell ref="A29:B29"/>
    <mergeCell ref="F28:G28"/>
    <mergeCell ref="F29:G29"/>
    <mergeCell ref="A20:B20"/>
    <mergeCell ref="C20:D20"/>
    <mergeCell ref="A18:B18"/>
    <mergeCell ref="F20:G20"/>
    <mergeCell ref="C18:D18"/>
    <mergeCell ref="F30:G30"/>
    <mergeCell ref="F31:G31"/>
    <mergeCell ref="A25:D25"/>
    <mergeCell ref="A30:B30"/>
    <mergeCell ref="A31:B31"/>
    <mergeCell ref="F40:G40"/>
    <mergeCell ref="H40:I40"/>
    <mergeCell ref="F41:G41"/>
    <mergeCell ref="H41:I41"/>
    <mergeCell ref="F25:I25"/>
    <mergeCell ref="F37:G37"/>
    <mergeCell ref="H37:I37"/>
    <mergeCell ref="F38:G38"/>
    <mergeCell ref="H38:I38"/>
    <mergeCell ref="F39:G39"/>
    <mergeCell ref="H39:I39"/>
    <mergeCell ref="F32:G32"/>
    <mergeCell ref="F33:G33"/>
    <mergeCell ref="H35:I35"/>
    <mergeCell ref="F36:G36"/>
    <mergeCell ref="H36:I36"/>
    <mergeCell ref="A1:D1"/>
    <mergeCell ref="A2:D2"/>
    <mergeCell ref="F1:I1"/>
    <mergeCell ref="F2:I2"/>
    <mergeCell ref="A7:B7"/>
    <mergeCell ref="F7:G7"/>
    <mergeCell ref="F4:I4"/>
    <mergeCell ref="A4:D4"/>
    <mergeCell ref="F17:G17"/>
    <mergeCell ref="A8:B8"/>
    <mergeCell ref="A9:B9"/>
    <mergeCell ref="A10:B10"/>
    <mergeCell ref="A11:B11"/>
    <mergeCell ref="F9:G9"/>
    <mergeCell ref="F10:G10"/>
    <mergeCell ref="F8:G8"/>
    <mergeCell ref="F16:G16"/>
    <mergeCell ref="A16:B16"/>
    <mergeCell ref="A17:B17"/>
    <mergeCell ref="A12:B12"/>
    <mergeCell ref="A15:B15"/>
    <mergeCell ref="C14:D14"/>
    <mergeCell ref="C17:D17"/>
    <mergeCell ref="C15:D15"/>
    <mergeCell ref="K22:P22"/>
    <mergeCell ref="K23:P23"/>
    <mergeCell ref="K1:P1"/>
    <mergeCell ref="K2:P2"/>
    <mergeCell ref="A22:D22"/>
    <mergeCell ref="A23:D23"/>
    <mergeCell ref="F22:I22"/>
    <mergeCell ref="F23:I23"/>
    <mergeCell ref="H16:I16"/>
    <mergeCell ref="C19:D19"/>
    <mergeCell ref="A19:B19"/>
    <mergeCell ref="F11:G11"/>
    <mergeCell ref="F12:G12"/>
    <mergeCell ref="H14:I14"/>
    <mergeCell ref="F15:G15"/>
    <mergeCell ref="H15:I15"/>
  </mergeCells>
  <conditionalFormatting sqref="D12">
    <cfRule type="cellIs" dxfId="18" priority="214" operator="greaterThan">
      <formula>"3*6*9"</formula>
    </cfRule>
  </conditionalFormatting>
  <conditionalFormatting sqref="N19">
    <cfRule type="cellIs" dxfId="17" priority="172" operator="between">
      <formula>$N$20-2</formula>
      <formula>$N$20+2</formula>
    </cfRule>
    <cfRule type="cellIs" dxfId="16" priority="173" operator="lessThan">
      <formula>$N$20</formula>
    </cfRule>
    <cfRule type="cellIs" dxfId="15" priority="174" operator="greaterThan">
      <formula>$N$20</formula>
    </cfRule>
  </conditionalFormatting>
  <conditionalFormatting sqref="L5:L13">
    <cfRule type="cellIs" dxfId="14" priority="13" operator="between">
      <formula>$L$15-2</formula>
      <formula>$L$15+2</formula>
    </cfRule>
    <cfRule type="cellIs" dxfId="13" priority="14" operator="lessThan">
      <formula>$L$15</formula>
    </cfRule>
    <cfRule type="cellIs" dxfId="12" priority="15" operator="greaterThan">
      <formula>$L$15</formula>
    </cfRule>
  </conditionalFormatting>
  <conditionalFormatting sqref="M5:M13">
    <cfRule type="cellIs" dxfId="11" priority="10" operator="between">
      <formula>$M$15-2</formula>
      <formula>$M$15+2</formula>
    </cfRule>
    <cfRule type="cellIs" dxfId="10" priority="11" operator="lessThan">
      <formula>$M$15</formula>
    </cfRule>
    <cfRule type="cellIs" dxfId="9" priority="12" operator="greaterThan">
      <formula>$M$15</formula>
    </cfRule>
  </conditionalFormatting>
  <conditionalFormatting sqref="N5:N13">
    <cfRule type="cellIs" dxfId="8" priority="7" operator="between">
      <formula>$N$15-2</formula>
      <formula>$N$15+2</formula>
    </cfRule>
    <cfRule type="cellIs" dxfId="7" priority="8" operator="lessThan">
      <formula>$N$15</formula>
    </cfRule>
    <cfRule type="cellIs" dxfId="6" priority="9" operator="greaterThan">
      <formula>$N$15</formula>
    </cfRule>
  </conditionalFormatting>
  <conditionalFormatting sqref="O5:O13">
    <cfRule type="cellIs" dxfId="5" priority="4" operator="between">
      <formula>$O$15-2</formula>
      <formula>$O$15+2</formula>
    </cfRule>
    <cfRule type="cellIs" dxfId="4" priority="5" operator="lessThan">
      <formula>$O$15</formula>
    </cfRule>
    <cfRule type="cellIs" dxfId="3" priority="6" operator="greaterThan">
      <formula>$O$15</formula>
    </cfRule>
  </conditionalFormatting>
  <conditionalFormatting sqref="P5:P13">
    <cfRule type="cellIs" dxfId="2" priority="1" operator="between">
      <formula>$P$15-2</formula>
      <formula>$P$15+2</formula>
    </cfRule>
    <cfRule type="cellIs" dxfId="1" priority="2" operator="lessThan">
      <formula>$P$15</formula>
    </cfRule>
    <cfRule type="cellIs" dxfId="0" priority="3" operator="greaterThan">
      <formula>$P$15</formula>
    </cfRule>
  </conditionalFormatting>
  <pageMargins left="0.7" right="0.7" top="0.75" bottom="0.75" header="0.3" footer="0.3"/>
  <pageSetup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W225"/>
  <sheetViews>
    <sheetView zoomScaleNormal="100" workbookViewId="0">
      <pane ySplit="5" topLeftCell="A6" activePane="bottomLeft" state="frozen"/>
      <selection pane="bottomLeft" activeCell="S207" sqref="S207"/>
    </sheetView>
  </sheetViews>
  <sheetFormatPr defaultRowHeight="12.75" outlineLevelRow="1" x14ac:dyDescent="0.2"/>
  <cols>
    <col min="1" max="1" width="12" bestFit="1" customWidth="1"/>
    <col min="2" max="2" width="67" customWidth="1"/>
    <col min="3" max="3" width="8.7109375" bestFit="1" customWidth="1"/>
    <col min="4" max="4" width="8.140625" style="50" bestFit="1" customWidth="1"/>
    <col min="5" max="5" width="8.7109375" style="50" customWidth="1"/>
    <col min="6" max="6" width="7.5703125" bestFit="1" customWidth="1"/>
    <col min="7" max="7" width="12.5703125" bestFit="1" customWidth="1"/>
    <col min="8" max="11" width="5.140625" bestFit="1" customWidth="1"/>
    <col min="12" max="15" width="5.140625" style="50" bestFit="1" customWidth="1"/>
  </cols>
  <sheetData>
    <row r="1" spans="1:15" x14ac:dyDescent="0.2">
      <c r="B1" s="19" t="s">
        <v>611</v>
      </c>
      <c r="C1" s="19"/>
      <c r="D1" s="19"/>
      <c r="E1" s="19"/>
      <c r="F1" s="19"/>
      <c r="G1" s="19"/>
    </row>
    <row r="2" spans="1:15" ht="15.75" thickBot="1" x14ac:dyDescent="0.3">
      <c r="D2" s="287" t="s">
        <v>441</v>
      </c>
      <c r="E2" s="287"/>
      <c r="F2" s="287"/>
      <c r="G2" s="287"/>
      <c r="H2" s="5"/>
      <c r="I2" s="5"/>
      <c r="J2" s="5"/>
      <c r="K2" s="5"/>
      <c r="L2" s="97"/>
      <c r="M2" s="106"/>
      <c r="N2" s="97"/>
      <c r="O2" s="97"/>
    </row>
    <row r="3" spans="1:15" ht="13.5" thickBot="1" x14ac:dyDescent="0.25">
      <c r="B3" s="17"/>
      <c r="C3" s="18"/>
      <c r="D3" s="18"/>
      <c r="E3" s="18"/>
      <c r="F3" s="18"/>
      <c r="G3" s="17"/>
      <c r="H3" s="99" t="s">
        <v>44</v>
      </c>
      <c r="I3" s="100"/>
      <c r="J3" s="100"/>
      <c r="K3" s="100"/>
      <c r="L3" s="100"/>
      <c r="M3" s="100"/>
      <c r="N3" s="100"/>
      <c r="O3" s="101"/>
    </row>
    <row r="4" spans="1:15" x14ac:dyDescent="0.2">
      <c r="B4" s="15" t="s">
        <v>43</v>
      </c>
      <c r="C4" s="16" t="s">
        <v>42</v>
      </c>
      <c r="D4" s="16" t="s">
        <v>287</v>
      </c>
      <c r="E4" s="16" t="s">
        <v>288</v>
      </c>
      <c r="F4" s="16" t="s">
        <v>41</v>
      </c>
      <c r="G4" s="15" t="s">
        <v>40</v>
      </c>
      <c r="H4" s="14">
        <v>0</v>
      </c>
      <c r="I4" s="3">
        <v>1</v>
      </c>
      <c r="J4" s="3">
        <v>2</v>
      </c>
      <c r="K4" s="3">
        <v>3</v>
      </c>
      <c r="L4" s="95">
        <v>4</v>
      </c>
      <c r="M4" s="105">
        <v>5</v>
      </c>
      <c r="N4" s="95">
        <v>6</v>
      </c>
      <c r="O4" s="1">
        <v>7</v>
      </c>
    </row>
    <row r="5" spans="1:15" ht="13.5" thickBot="1" x14ac:dyDescent="0.25">
      <c r="B5" s="45"/>
      <c r="C5" s="2"/>
      <c r="D5" s="2"/>
      <c r="E5" s="2"/>
      <c r="F5" s="2"/>
      <c r="G5" s="45"/>
      <c r="H5" s="74">
        <f>SUM(H6:H678)</f>
        <v>183.75</v>
      </c>
      <c r="I5" s="75">
        <f>SUM(I6:I678)</f>
        <v>187.75</v>
      </c>
      <c r="J5" s="75">
        <f>SUM(J6:J678)</f>
        <v>156.80000000000001</v>
      </c>
      <c r="K5" s="75">
        <f>SUM(K6:K678)</f>
        <v>127.05000000000001</v>
      </c>
      <c r="L5" s="75">
        <f>SUM(L6:L678)</f>
        <v>75.45</v>
      </c>
      <c r="M5" s="75">
        <f>SUM(M6:M612)</f>
        <v>54.5</v>
      </c>
      <c r="N5" s="75">
        <f>SUM(N6:N612)</f>
        <v>70.5</v>
      </c>
      <c r="O5" s="76">
        <f>SUM(O6:O612)</f>
        <v>21.25</v>
      </c>
    </row>
    <row r="6" spans="1:15" x14ac:dyDescent="0.2">
      <c r="A6" s="62"/>
      <c r="B6" s="48" t="s">
        <v>18</v>
      </c>
      <c r="C6" s="46"/>
      <c r="D6" s="46"/>
      <c r="E6" s="46"/>
      <c r="F6" s="46"/>
      <c r="G6" s="48"/>
      <c r="H6" s="12"/>
      <c r="I6" s="11"/>
      <c r="J6" s="11"/>
      <c r="K6" s="11"/>
      <c r="L6" s="11"/>
      <c r="M6" s="11"/>
      <c r="N6" s="11"/>
      <c r="O6" s="10"/>
    </row>
    <row r="7" spans="1:15" outlineLevel="1" x14ac:dyDescent="0.2">
      <c r="A7" s="60" t="s">
        <v>18</v>
      </c>
      <c r="B7" s="54" t="s">
        <v>39</v>
      </c>
      <c r="C7" s="53">
        <v>1</v>
      </c>
      <c r="D7" s="53">
        <v>1</v>
      </c>
      <c r="E7" s="89">
        <f t="shared" ref="E7:E18" si="0">IF(D7 = 0, "0%", C7/D7)</f>
        <v>1</v>
      </c>
      <c r="F7" s="53" t="s">
        <v>31</v>
      </c>
      <c r="G7" s="54" t="s">
        <v>27</v>
      </c>
      <c r="H7" s="13">
        <v>0</v>
      </c>
      <c r="I7" s="62">
        <f>H7</f>
        <v>0</v>
      </c>
      <c r="J7" s="86">
        <f t="shared" ref="J7:M7" si="1">I7</f>
        <v>0</v>
      </c>
      <c r="K7" s="86">
        <f t="shared" si="1"/>
        <v>0</v>
      </c>
      <c r="L7" s="97">
        <f t="shared" si="1"/>
        <v>0</v>
      </c>
      <c r="M7" s="106">
        <f t="shared" si="1"/>
        <v>0</v>
      </c>
      <c r="N7" s="97">
        <f t="shared" ref="N7:O11" si="2">M7</f>
        <v>0</v>
      </c>
      <c r="O7" s="51">
        <f t="shared" si="2"/>
        <v>0</v>
      </c>
    </row>
    <row r="8" spans="1:15" outlineLevel="1" x14ac:dyDescent="0.2">
      <c r="A8" s="60" t="s">
        <v>18</v>
      </c>
      <c r="B8" s="54" t="s">
        <v>38</v>
      </c>
      <c r="C8" s="53">
        <v>3</v>
      </c>
      <c r="D8" s="53">
        <v>3</v>
      </c>
      <c r="E8" s="89">
        <f t="shared" si="0"/>
        <v>1</v>
      </c>
      <c r="F8" s="53" t="s">
        <v>31</v>
      </c>
      <c r="G8" s="54" t="s">
        <v>24</v>
      </c>
      <c r="H8" s="13">
        <f t="shared" ref="H8:H22" si="3">C8</f>
        <v>3</v>
      </c>
      <c r="I8" s="86">
        <f t="shared" ref="I8:M8" si="4">H8</f>
        <v>3</v>
      </c>
      <c r="J8" s="86">
        <f t="shared" si="4"/>
        <v>3</v>
      </c>
      <c r="K8" s="86">
        <f t="shared" si="4"/>
        <v>3</v>
      </c>
      <c r="L8" s="97">
        <v>0</v>
      </c>
      <c r="M8" s="106">
        <f t="shared" si="4"/>
        <v>0</v>
      </c>
      <c r="N8" s="97">
        <f t="shared" si="2"/>
        <v>0</v>
      </c>
      <c r="O8" s="51">
        <f t="shared" si="2"/>
        <v>0</v>
      </c>
    </row>
    <row r="9" spans="1:15" outlineLevel="1" x14ac:dyDescent="0.2">
      <c r="A9" s="60" t="s">
        <v>18</v>
      </c>
      <c r="B9" s="54" t="s">
        <v>304</v>
      </c>
      <c r="C9" s="53">
        <v>6</v>
      </c>
      <c r="D9" s="53">
        <v>9</v>
      </c>
      <c r="E9" s="89">
        <f t="shared" si="0"/>
        <v>0.66666666666666663</v>
      </c>
      <c r="F9" s="53" t="s">
        <v>31</v>
      </c>
      <c r="G9" s="54" t="s">
        <v>24</v>
      </c>
      <c r="H9" s="13">
        <f t="shared" si="3"/>
        <v>6</v>
      </c>
      <c r="I9" s="86">
        <v>6</v>
      </c>
      <c r="J9" s="86">
        <v>3</v>
      </c>
      <c r="K9" s="86">
        <v>0</v>
      </c>
      <c r="L9" s="97">
        <f t="shared" ref="L9:M9" si="5">K9</f>
        <v>0</v>
      </c>
      <c r="M9" s="106">
        <f t="shared" si="5"/>
        <v>0</v>
      </c>
      <c r="N9" s="97">
        <f t="shared" si="2"/>
        <v>0</v>
      </c>
      <c r="O9" s="51">
        <f t="shared" si="2"/>
        <v>0</v>
      </c>
    </row>
    <row r="10" spans="1:15" outlineLevel="1" x14ac:dyDescent="0.2">
      <c r="A10" s="60" t="s">
        <v>18</v>
      </c>
      <c r="B10" s="54" t="s">
        <v>37</v>
      </c>
      <c r="C10" s="53">
        <v>6</v>
      </c>
      <c r="D10" s="53">
        <v>7</v>
      </c>
      <c r="E10" s="89">
        <f t="shared" si="0"/>
        <v>0.8571428571428571</v>
      </c>
      <c r="F10" s="53" t="s">
        <v>31</v>
      </c>
      <c r="G10" s="54" t="s">
        <v>24</v>
      </c>
      <c r="H10" s="13">
        <f t="shared" si="3"/>
        <v>6</v>
      </c>
      <c r="I10" s="86">
        <f t="shared" ref="I10:M10" si="6">H10</f>
        <v>6</v>
      </c>
      <c r="J10" s="86">
        <f t="shared" si="6"/>
        <v>6</v>
      </c>
      <c r="K10" s="86">
        <f t="shared" si="6"/>
        <v>6</v>
      </c>
      <c r="L10" s="97">
        <v>0</v>
      </c>
      <c r="M10" s="106">
        <f t="shared" si="6"/>
        <v>0</v>
      </c>
      <c r="N10" s="97">
        <f t="shared" si="2"/>
        <v>0</v>
      </c>
      <c r="O10" s="51">
        <f t="shared" si="2"/>
        <v>0</v>
      </c>
    </row>
    <row r="11" spans="1:15" outlineLevel="1" x14ac:dyDescent="0.2">
      <c r="A11" s="60" t="s">
        <v>18</v>
      </c>
      <c r="B11" s="54" t="s">
        <v>36</v>
      </c>
      <c r="C11" s="53">
        <v>3</v>
      </c>
      <c r="D11" s="53">
        <v>1</v>
      </c>
      <c r="E11" s="89">
        <f t="shared" si="0"/>
        <v>3</v>
      </c>
      <c r="F11" s="53" t="s">
        <v>31</v>
      </c>
      <c r="G11" s="54" t="s">
        <v>33</v>
      </c>
      <c r="H11" s="13">
        <f t="shared" si="3"/>
        <v>3</v>
      </c>
      <c r="I11" s="86">
        <v>3</v>
      </c>
      <c r="J11" s="86">
        <v>5</v>
      </c>
      <c r="K11" s="86">
        <f t="shared" ref="K11:L11" si="7">J11</f>
        <v>5</v>
      </c>
      <c r="L11" s="97">
        <f t="shared" si="7"/>
        <v>5</v>
      </c>
      <c r="M11" s="106">
        <v>0</v>
      </c>
      <c r="N11" s="97">
        <f t="shared" si="2"/>
        <v>0</v>
      </c>
      <c r="O11" s="51">
        <f t="shared" si="2"/>
        <v>0</v>
      </c>
    </row>
    <row r="12" spans="1:15" s="50" customFormat="1" outlineLevel="1" x14ac:dyDescent="0.2">
      <c r="A12" s="60" t="s">
        <v>18</v>
      </c>
      <c r="B12" s="54" t="s">
        <v>36</v>
      </c>
      <c r="C12" s="53">
        <v>1</v>
      </c>
      <c r="D12" s="53">
        <v>1.5</v>
      </c>
      <c r="E12" s="89">
        <f t="shared" si="0"/>
        <v>0.66666666666666663</v>
      </c>
      <c r="F12" s="53" t="s">
        <v>31</v>
      </c>
      <c r="G12" s="54" t="s">
        <v>24</v>
      </c>
      <c r="H12" s="13"/>
      <c r="I12" s="97"/>
      <c r="J12" s="97"/>
      <c r="K12" s="97"/>
      <c r="L12" s="97"/>
      <c r="M12" s="106"/>
      <c r="N12" s="97"/>
      <c r="O12" s="51"/>
    </row>
    <row r="13" spans="1:15" outlineLevel="1" x14ac:dyDescent="0.2">
      <c r="A13" s="60" t="s">
        <v>18</v>
      </c>
      <c r="B13" s="54" t="s">
        <v>35</v>
      </c>
      <c r="C13" s="53">
        <v>5</v>
      </c>
      <c r="D13" s="53">
        <v>5</v>
      </c>
      <c r="E13" s="89">
        <f t="shared" si="0"/>
        <v>1</v>
      </c>
      <c r="F13" s="53" t="s">
        <v>31</v>
      </c>
      <c r="G13" s="54" t="s">
        <v>33</v>
      </c>
      <c r="H13" s="13">
        <f t="shared" si="3"/>
        <v>5</v>
      </c>
      <c r="I13" s="86">
        <v>3</v>
      </c>
      <c r="J13" s="86">
        <v>1</v>
      </c>
      <c r="K13" s="86">
        <f t="shared" ref="K13:M13" si="8">J13</f>
        <v>1</v>
      </c>
      <c r="L13" s="97">
        <v>0</v>
      </c>
      <c r="M13" s="106">
        <f t="shared" si="8"/>
        <v>0</v>
      </c>
      <c r="N13" s="97">
        <f t="shared" ref="N13:O23" si="9">M13</f>
        <v>0</v>
      </c>
      <c r="O13" s="51">
        <f t="shared" si="9"/>
        <v>0</v>
      </c>
    </row>
    <row r="14" spans="1:15" ht="15" outlineLevel="1" x14ac:dyDescent="0.25">
      <c r="A14" s="60" t="s">
        <v>18</v>
      </c>
      <c r="B14" s="54" t="s">
        <v>34</v>
      </c>
      <c r="C14" s="53">
        <v>5</v>
      </c>
      <c r="D14" s="108">
        <v>5</v>
      </c>
      <c r="E14" s="219" t="s">
        <v>347</v>
      </c>
      <c r="F14" s="53" t="s">
        <v>31</v>
      </c>
      <c r="G14" s="54" t="s">
        <v>33</v>
      </c>
      <c r="H14" s="13">
        <f t="shared" si="3"/>
        <v>5</v>
      </c>
      <c r="I14" s="86">
        <f t="shared" ref="I14:M14" si="10">H14</f>
        <v>5</v>
      </c>
      <c r="J14" s="86">
        <f t="shared" si="10"/>
        <v>5</v>
      </c>
      <c r="K14" s="86">
        <v>5</v>
      </c>
      <c r="L14" s="97">
        <v>4</v>
      </c>
      <c r="M14" s="106">
        <f t="shared" si="10"/>
        <v>4</v>
      </c>
      <c r="N14" s="97">
        <v>2</v>
      </c>
      <c r="O14" s="51">
        <v>1</v>
      </c>
    </row>
    <row r="15" spans="1:15" outlineLevel="1" x14ac:dyDescent="0.2">
      <c r="A15" s="60" t="s">
        <v>18</v>
      </c>
      <c r="B15" s="54" t="s">
        <v>32</v>
      </c>
      <c r="C15" s="53">
        <v>3</v>
      </c>
      <c r="D15" s="53">
        <v>4</v>
      </c>
      <c r="E15" s="89">
        <f t="shared" si="0"/>
        <v>0.75</v>
      </c>
      <c r="F15" s="53" t="s">
        <v>31</v>
      </c>
      <c r="G15" s="54" t="s">
        <v>27</v>
      </c>
      <c r="H15" s="13">
        <f t="shared" si="3"/>
        <v>3</v>
      </c>
      <c r="I15" s="86">
        <f t="shared" ref="I15:M15" si="11">H15</f>
        <v>3</v>
      </c>
      <c r="J15" s="86">
        <f t="shared" si="11"/>
        <v>3</v>
      </c>
      <c r="K15" s="86">
        <v>2</v>
      </c>
      <c r="L15" s="97">
        <v>0</v>
      </c>
      <c r="M15" s="106">
        <f t="shared" si="11"/>
        <v>0</v>
      </c>
      <c r="N15" s="97">
        <f t="shared" si="9"/>
        <v>0</v>
      </c>
      <c r="O15" s="51">
        <f t="shared" si="9"/>
        <v>0</v>
      </c>
    </row>
    <row r="16" spans="1:15" ht="15" outlineLevel="1" x14ac:dyDescent="0.25">
      <c r="A16" s="60" t="s">
        <v>18</v>
      </c>
      <c r="B16" s="54" t="s">
        <v>29</v>
      </c>
      <c r="C16" s="53">
        <v>6</v>
      </c>
      <c r="D16" s="108">
        <v>4.5</v>
      </c>
      <c r="E16" s="219" t="s">
        <v>347</v>
      </c>
      <c r="F16" s="53" t="s">
        <v>28</v>
      </c>
      <c r="G16" s="54" t="s">
        <v>27</v>
      </c>
      <c r="H16" s="13">
        <f t="shared" si="3"/>
        <v>6</v>
      </c>
      <c r="I16" s="86">
        <f t="shared" ref="I16:K16" si="12">H16</f>
        <v>6</v>
      </c>
      <c r="J16" s="86">
        <f t="shared" si="12"/>
        <v>6</v>
      </c>
      <c r="K16" s="86">
        <f t="shared" si="12"/>
        <v>6</v>
      </c>
      <c r="L16" s="97">
        <v>7.5</v>
      </c>
      <c r="M16" s="106">
        <v>5.5</v>
      </c>
      <c r="N16" s="97">
        <v>5</v>
      </c>
      <c r="O16" s="51">
        <v>2</v>
      </c>
    </row>
    <row r="17" spans="1:15" outlineLevel="1" x14ac:dyDescent="0.2">
      <c r="A17" s="60" t="s">
        <v>18</v>
      </c>
      <c r="B17" s="54" t="s">
        <v>26</v>
      </c>
      <c r="C17" s="53">
        <v>6</v>
      </c>
      <c r="D17" s="53">
        <v>0</v>
      </c>
      <c r="E17" s="89" t="str">
        <f t="shared" si="0"/>
        <v>0%</v>
      </c>
      <c r="F17" s="53" t="s">
        <v>25</v>
      </c>
      <c r="G17" s="54" t="s">
        <v>24</v>
      </c>
      <c r="H17" s="13">
        <f t="shared" si="3"/>
        <v>6</v>
      </c>
      <c r="I17" s="86">
        <f t="shared" ref="I17:M23" si="13">H17</f>
        <v>6</v>
      </c>
      <c r="J17" s="86">
        <f t="shared" si="13"/>
        <v>6</v>
      </c>
      <c r="K17" s="86">
        <f t="shared" si="13"/>
        <v>6</v>
      </c>
      <c r="L17" s="97">
        <v>0</v>
      </c>
      <c r="M17" s="106">
        <f t="shared" si="13"/>
        <v>0</v>
      </c>
      <c r="N17" s="97">
        <f t="shared" si="9"/>
        <v>0</v>
      </c>
      <c r="O17" s="51">
        <f t="shared" si="9"/>
        <v>0</v>
      </c>
    </row>
    <row r="18" spans="1:15" s="50" customFormat="1" outlineLevel="1" x14ac:dyDescent="0.2">
      <c r="A18" s="60" t="s">
        <v>18</v>
      </c>
      <c r="B18" s="54" t="s">
        <v>298</v>
      </c>
      <c r="C18" s="53">
        <v>3</v>
      </c>
      <c r="D18" s="53">
        <v>4</v>
      </c>
      <c r="E18" s="89">
        <f t="shared" si="0"/>
        <v>0.75</v>
      </c>
      <c r="F18" s="53" t="s">
        <v>31</v>
      </c>
      <c r="G18" s="54" t="s">
        <v>24</v>
      </c>
      <c r="H18" s="13"/>
      <c r="I18" s="29">
        <v>3</v>
      </c>
      <c r="J18" s="29">
        <v>1</v>
      </c>
      <c r="K18" s="29">
        <v>0</v>
      </c>
      <c r="L18" s="29">
        <f t="shared" si="13"/>
        <v>0</v>
      </c>
      <c r="M18" s="29">
        <f t="shared" si="13"/>
        <v>0</v>
      </c>
      <c r="N18" s="29">
        <f t="shared" si="9"/>
        <v>0</v>
      </c>
      <c r="O18" s="56">
        <f t="shared" si="9"/>
        <v>0</v>
      </c>
    </row>
    <row r="19" spans="1:15" s="50" customFormat="1" outlineLevel="1" x14ac:dyDescent="0.2">
      <c r="A19" s="60" t="s">
        <v>18</v>
      </c>
      <c r="B19" s="54" t="s">
        <v>307</v>
      </c>
      <c r="C19" s="53">
        <v>6</v>
      </c>
      <c r="D19" s="53">
        <v>2</v>
      </c>
      <c r="E19" s="89">
        <f>IF(D19 = 0, "0%", C19/D19)</f>
        <v>3</v>
      </c>
      <c r="F19" s="53" t="s">
        <v>31</v>
      </c>
      <c r="G19" s="54" t="s">
        <v>27</v>
      </c>
      <c r="H19" s="13">
        <f t="shared" si="3"/>
        <v>6</v>
      </c>
      <c r="I19" s="92">
        <v>4</v>
      </c>
      <c r="J19" s="92">
        <v>0</v>
      </c>
      <c r="K19" s="92">
        <f t="shared" si="13"/>
        <v>0</v>
      </c>
      <c r="L19" s="97">
        <f t="shared" si="13"/>
        <v>0</v>
      </c>
      <c r="M19" s="106">
        <f t="shared" si="13"/>
        <v>0</v>
      </c>
      <c r="N19" s="97">
        <f t="shared" si="9"/>
        <v>0</v>
      </c>
      <c r="O19" s="51">
        <f t="shared" si="9"/>
        <v>0</v>
      </c>
    </row>
    <row r="20" spans="1:15" s="50" customFormat="1" outlineLevel="1" x14ac:dyDescent="0.2">
      <c r="A20" s="60" t="s">
        <v>18</v>
      </c>
      <c r="B20" s="54" t="s">
        <v>307</v>
      </c>
      <c r="C20" s="53">
        <v>1</v>
      </c>
      <c r="D20" s="53">
        <v>2</v>
      </c>
      <c r="E20" s="89">
        <f t="shared" ref="E20:E22" si="14">IF(D20 = 0, "0%", C20/D20)</f>
        <v>0.5</v>
      </c>
      <c r="F20" s="53" t="s">
        <v>28</v>
      </c>
      <c r="G20" s="54" t="s">
        <v>24</v>
      </c>
      <c r="H20" s="13">
        <f t="shared" si="3"/>
        <v>1</v>
      </c>
      <c r="I20" s="92">
        <f t="shared" ref="I20:J22" si="15">H20</f>
        <v>1</v>
      </c>
      <c r="J20" s="92">
        <f t="shared" si="15"/>
        <v>1</v>
      </c>
      <c r="K20" s="92">
        <f t="shared" si="13"/>
        <v>1</v>
      </c>
      <c r="L20" s="97">
        <f t="shared" si="13"/>
        <v>1</v>
      </c>
      <c r="M20" s="106">
        <f t="shared" si="13"/>
        <v>1</v>
      </c>
      <c r="N20" s="97">
        <f t="shared" si="9"/>
        <v>1</v>
      </c>
      <c r="O20" s="51">
        <f t="shared" si="9"/>
        <v>1</v>
      </c>
    </row>
    <row r="21" spans="1:15" s="50" customFormat="1" outlineLevel="1" x14ac:dyDescent="0.2">
      <c r="A21" s="60" t="s">
        <v>18</v>
      </c>
      <c r="B21" s="54" t="s">
        <v>307</v>
      </c>
      <c r="C21" s="53">
        <v>1</v>
      </c>
      <c r="D21" s="53">
        <v>2</v>
      </c>
      <c r="E21" s="89">
        <f t="shared" si="14"/>
        <v>0.5</v>
      </c>
      <c r="F21" s="53" t="s">
        <v>28</v>
      </c>
      <c r="G21" s="54" t="s">
        <v>33</v>
      </c>
      <c r="H21" s="13">
        <f t="shared" si="3"/>
        <v>1</v>
      </c>
      <c r="I21" s="92">
        <f t="shared" si="15"/>
        <v>1</v>
      </c>
      <c r="J21" s="92">
        <f t="shared" si="15"/>
        <v>1</v>
      </c>
      <c r="K21" s="92">
        <f t="shared" si="13"/>
        <v>1</v>
      </c>
      <c r="L21" s="97">
        <f t="shared" si="13"/>
        <v>1</v>
      </c>
      <c r="M21" s="106">
        <f t="shared" si="13"/>
        <v>1</v>
      </c>
      <c r="N21" s="97">
        <f t="shared" si="9"/>
        <v>1</v>
      </c>
      <c r="O21" s="51">
        <f t="shared" si="9"/>
        <v>1</v>
      </c>
    </row>
    <row r="22" spans="1:15" s="50" customFormat="1" outlineLevel="1" x14ac:dyDescent="0.2">
      <c r="A22" s="60" t="s">
        <v>18</v>
      </c>
      <c r="B22" s="54" t="s">
        <v>306</v>
      </c>
      <c r="C22" s="53">
        <v>1</v>
      </c>
      <c r="D22" s="53">
        <v>0.5</v>
      </c>
      <c r="E22" s="89">
        <f t="shared" si="14"/>
        <v>2</v>
      </c>
      <c r="F22" s="53" t="s">
        <v>31</v>
      </c>
      <c r="G22" s="54" t="s">
        <v>27</v>
      </c>
      <c r="H22" s="13">
        <f t="shared" si="3"/>
        <v>1</v>
      </c>
      <c r="I22" s="92">
        <f t="shared" si="15"/>
        <v>1</v>
      </c>
      <c r="J22" s="92">
        <f t="shared" si="15"/>
        <v>1</v>
      </c>
      <c r="K22" s="29">
        <v>0</v>
      </c>
      <c r="L22" s="29">
        <f t="shared" si="13"/>
        <v>0</v>
      </c>
      <c r="M22" s="29">
        <f t="shared" si="13"/>
        <v>0</v>
      </c>
      <c r="N22" s="29">
        <f t="shared" si="9"/>
        <v>0</v>
      </c>
      <c r="O22" s="56">
        <f t="shared" si="9"/>
        <v>0</v>
      </c>
    </row>
    <row r="23" spans="1:15" s="50" customFormat="1" outlineLevel="1" x14ac:dyDescent="0.2">
      <c r="A23" s="60" t="s">
        <v>18</v>
      </c>
      <c r="B23" s="54" t="s">
        <v>308</v>
      </c>
      <c r="C23" s="53">
        <v>6</v>
      </c>
      <c r="D23" s="53">
        <v>6</v>
      </c>
      <c r="E23" s="89">
        <f t="shared" ref="E23:E27" si="16">IF(D23 = 0, "0%", C23/D23)</f>
        <v>1</v>
      </c>
      <c r="F23" s="53" t="s">
        <v>25</v>
      </c>
      <c r="G23" s="54" t="s">
        <v>27</v>
      </c>
      <c r="H23" s="13">
        <v>0</v>
      </c>
      <c r="I23" s="92">
        <v>6</v>
      </c>
      <c r="J23" s="92">
        <v>3</v>
      </c>
      <c r="K23" s="29">
        <v>0</v>
      </c>
      <c r="L23" s="29">
        <f t="shared" si="13"/>
        <v>0</v>
      </c>
      <c r="M23" s="29">
        <f t="shared" si="13"/>
        <v>0</v>
      </c>
      <c r="N23" s="29">
        <f t="shared" si="9"/>
        <v>0</v>
      </c>
      <c r="O23" s="56">
        <f t="shared" si="9"/>
        <v>0</v>
      </c>
    </row>
    <row r="24" spans="1:15" s="50" customFormat="1" outlineLevel="1" x14ac:dyDescent="0.2">
      <c r="A24" s="60" t="s">
        <v>18</v>
      </c>
      <c r="B24" s="54" t="s">
        <v>310</v>
      </c>
      <c r="C24" s="53">
        <v>0.5</v>
      </c>
      <c r="D24" s="53">
        <v>1</v>
      </c>
      <c r="E24" s="89">
        <f t="shared" si="16"/>
        <v>0.5</v>
      </c>
      <c r="F24" s="53" t="s">
        <v>31</v>
      </c>
      <c r="G24" s="54" t="s">
        <v>27</v>
      </c>
      <c r="H24" s="13"/>
      <c r="I24" s="94"/>
      <c r="J24" s="94"/>
      <c r="K24" s="29"/>
      <c r="L24" s="29">
        <v>0</v>
      </c>
      <c r="M24" s="29">
        <f t="shared" ref="M24" si="17">L24</f>
        <v>0</v>
      </c>
      <c r="N24" s="29">
        <f t="shared" ref="N24:O24" si="18">M24</f>
        <v>0</v>
      </c>
      <c r="O24" s="56">
        <f t="shared" si="18"/>
        <v>0</v>
      </c>
    </row>
    <row r="25" spans="1:15" s="50" customFormat="1" outlineLevel="1" x14ac:dyDescent="0.2">
      <c r="A25" s="60" t="s">
        <v>18</v>
      </c>
      <c r="B25" s="54" t="s">
        <v>332</v>
      </c>
      <c r="C25" s="53">
        <v>1</v>
      </c>
      <c r="D25" s="53">
        <v>1</v>
      </c>
      <c r="E25" s="98">
        <f t="shared" si="16"/>
        <v>1</v>
      </c>
      <c r="F25" s="53" t="s">
        <v>31</v>
      </c>
      <c r="G25" s="54" t="s">
        <v>27</v>
      </c>
      <c r="H25" s="13"/>
      <c r="I25" s="97"/>
      <c r="J25" s="97"/>
      <c r="K25" s="29"/>
      <c r="L25" s="29"/>
      <c r="M25" s="29">
        <v>0</v>
      </c>
      <c r="N25" s="29">
        <v>0</v>
      </c>
      <c r="O25" s="56">
        <v>0</v>
      </c>
    </row>
    <row r="26" spans="1:15" s="50" customFormat="1" outlineLevel="1" x14ac:dyDescent="0.2">
      <c r="A26" s="60" t="s">
        <v>18</v>
      </c>
      <c r="B26" s="54" t="s">
        <v>333</v>
      </c>
      <c r="C26" s="53">
        <v>1</v>
      </c>
      <c r="D26" s="53">
        <v>1</v>
      </c>
      <c r="E26" s="98">
        <f t="shared" si="16"/>
        <v>1</v>
      </c>
      <c r="F26" s="53" t="s">
        <v>31</v>
      </c>
      <c r="G26" s="54" t="s">
        <v>27</v>
      </c>
      <c r="H26" s="13"/>
      <c r="I26" s="97"/>
      <c r="J26" s="97"/>
      <c r="K26" s="29"/>
      <c r="L26" s="29"/>
      <c r="M26" s="29">
        <v>0</v>
      </c>
      <c r="N26" s="29">
        <v>0</v>
      </c>
      <c r="O26" s="56">
        <v>0</v>
      </c>
    </row>
    <row r="27" spans="1:15" s="50" customFormat="1" outlineLevel="1" x14ac:dyDescent="0.2">
      <c r="A27" s="60" t="s">
        <v>18</v>
      </c>
      <c r="B27" s="54" t="s">
        <v>334</v>
      </c>
      <c r="C27" s="53">
        <v>2</v>
      </c>
      <c r="D27" s="53">
        <v>1</v>
      </c>
      <c r="E27" s="98">
        <f t="shared" si="16"/>
        <v>2</v>
      </c>
      <c r="F27" s="53" t="s">
        <v>28</v>
      </c>
      <c r="G27" s="54" t="s">
        <v>24</v>
      </c>
      <c r="H27" s="13"/>
      <c r="I27" s="97"/>
      <c r="J27" s="97"/>
      <c r="K27" s="29"/>
      <c r="L27" s="29"/>
      <c r="M27" s="29">
        <v>0</v>
      </c>
      <c r="N27" s="29">
        <v>0</v>
      </c>
      <c r="O27" s="56">
        <v>0</v>
      </c>
    </row>
    <row r="28" spans="1:15" s="50" customFormat="1" ht="15" outlineLevel="1" x14ac:dyDescent="0.25">
      <c r="A28" s="60" t="s">
        <v>18</v>
      </c>
      <c r="B28" s="54" t="s">
        <v>339</v>
      </c>
      <c r="C28" s="53">
        <v>6</v>
      </c>
      <c r="D28" s="108">
        <v>3.5</v>
      </c>
      <c r="E28" s="219" t="s">
        <v>347</v>
      </c>
      <c r="F28" s="53" t="s">
        <v>31</v>
      </c>
      <c r="G28" s="54" t="s">
        <v>33</v>
      </c>
      <c r="H28" s="13"/>
      <c r="I28" s="106"/>
      <c r="J28" s="106"/>
      <c r="K28" s="29"/>
      <c r="L28" s="29">
        <v>6</v>
      </c>
      <c r="M28" s="29">
        <v>4.5</v>
      </c>
      <c r="N28" s="29">
        <v>3.5</v>
      </c>
      <c r="O28" s="56">
        <v>3</v>
      </c>
    </row>
    <row r="29" spans="1:15" s="50" customFormat="1" ht="15" outlineLevel="1" x14ac:dyDescent="0.25">
      <c r="A29" s="60" t="s">
        <v>18</v>
      </c>
      <c r="B29" s="54" t="s">
        <v>340</v>
      </c>
      <c r="C29" s="53">
        <v>6</v>
      </c>
      <c r="D29" s="108">
        <v>3</v>
      </c>
      <c r="E29" s="219" t="s">
        <v>347</v>
      </c>
      <c r="F29" s="53" t="s">
        <v>31</v>
      </c>
      <c r="G29" s="54" t="s">
        <v>24</v>
      </c>
      <c r="H29" s="13"/>
      <c r="I29" s="106"/>
      <c r="J29" s="106"/>
      <c r="K29" s="29"/>
      <c r="L29" s="29"/>
      <c r="M29" s="29"/>
      <c r="N29" s="29">
        <v>6</v>
      </c>
      <c r="O29" s="56">
        <v>3</v>
      </c>
    </row>
    <row r="30" spans="1:15" s="50" customFormat="1" ht="15" outlineLevel="1" x14ac:dyDescent="0.25">
      <c r="A30" s="60" t="s">
        <v>18</v>
      </c>
      <c r="B30" s="54" t="s">
        <v>341</v>
      </c>
      <c r="C30" s="53">
        <v>5</v>
      </c>
      <c r="D30" s="108">
        <v>2.5</v>
      </c>
      <c r="E30" s="219" t="s">
        <v>347</v>
      </c>
      <c r="F30" s="53" t="s">
        <v>31</v>
      </c>
      <c r="G30" s="54" t="s">
        <v>33</v>
      </c>
      <c r="H30" s="13"/>
      <c r="I30" s="106"/>
      <c r="J30" s="106"/>
      <c r="K30" s="29"/>
      <c r="L30" s="29"/>
      <c r="M30" s="29"/>
      <c r="N30" s="29">
        <v>5</v>
      </c>
      <c r="O30" s="56">
        <v>2.5</v>
      </c>
    </row>
    <row r="31" spans="1:15" s="50" customFormat="1" ht="15" outlineLevel="1" x14ac:dyDescent="0.25">
      <c r="A31" s="60" t="s">
        <v>18</v>
      </c>
      <c r="B31" s="54" t="s">
        <v>342</v>
      </c>
      <c r="C31" s="53">
        <v>6</v>
      </c>
      <c r="D31" s="108">
        <v>5</v>
      </c>
      <c r="E31" s="219" t="s">
        <v>347</v>
      </c>
      <c r="F31" s="53" t="s">
        <v>31</v>
      </c>
      <c r="G31" s="54" t="s">
        <v>33</v>
      </c>
      <c r="H31" s="13"/>
      <c r="I31" s="106"/>
      <c r="J31" s="106"/>
      <c r="K31" s="29"/>
      <c r="L31" s="29"/>
      <c r="M31" s="29"/>
      <c r="N31" s="29">
        <v>6</v>
      </c>
      <c r="O31" s="56">
        <v>2</v>
      </c>
    </row>
    <row r="32" spans="1:15" s="50" customFormat="1" outlineLevel="1" x14ac:dyDescent="0.2">
      <c r="A32" s="62"/>
      <c r="B32" s="54"/>
      <c r="C32" s="53"/>
      <c r="D32" s="53"/>
      <c r="E32" s="53"/>
      <c r="F32" s="53"/>
      <c r="G32" s="54"/>
      <c r="H32" s="13"/>
      <c r="I32" s="62"/>
      <c r="J32" s="62"/>
      <c r="K32" s="62"/>
      <c r="L32" s="97"/>
      <c r="M32" s="106"/>
      <c r="N32" s="97"/>
      <c r="O32" s="51"/>
    </row>
    <row r="33" spans="1:15" x14ac:dyDescent="0.2">
      <c r="A33" s="62"/>
      <c r="B33" s="48" t="s">
        <v>17</v>
      </c>
      <c r="C33" s="46"/>
      <c r="D33" s="46"/>
      <c r="E33" s="46"/>
      <c r="F33" s="46"/>
      <c r="G33" s="48"/>
      <c r="H33" s="12"/>
      <c r="I33" s="11"/>
      <c r="J33" s="11"/>
      <c r="K33" s="11"/>
      <c r="L33" s="11"/>
      <c r="M33" s="11"/>
      <c r="N33" s="11"/>
      <c r="O33" s="10"/>
    </row>
    <row r="34" spans="1:15" s="63" customFormat="1" outlineLevel="1" x14ac:dyDescent="0.2">
      <c r="A34" s="110" t="s">
        <v>17</v>
      </c>
      <c r="B34" s="87" t="s">
        <v>289</v>
      </c>
      <c r="C34" s="65">
        <v>0.7</v>
      </c>
      <c r="D34" s="65">
        <v>0.25</v>
      </c>
      <c r="E34" s="89">
        <f t="shared" ref="E34:E66" si="19">IF(D34 = 0, "0%", C34/D34)</f>
        <v>2.8</v>
      </c>
      <c r="F34" s="64" t="s">
        <v>28</v>
      </c>
      <c r="G34" s="54" t="s">
        <v>88</v>
      </c>
      <c r="H34" s="13">
        <f>C34</f>
        <v>0.7</v>
      </c>
      <c r="I34" s="86">
        <v>0</v>
      </c>
      <c r="J34" s="62">
        <f t="shared" ref="J34:M34" si="20">I34</f>
        <v>0</v>
      </c>
      <c r="K34" s="62">
        <f t="shared" si="20"/>
        <v>0</v>
      </c>
      <c r="L34" s="97">
        <f t="shared" si="20"/>
        <v>0</v>
      </c>
      <c r="M34" s="106">
        <f t="shared" si="20"/>
        <v>0</v>
      </c>
      <c r="N34" s="97">
        <f>M34</f>
        <v>0</v>
      </c>
      <c r="O34" s="51">
        <f>N34</f>
        <v>0</v>
      </c>
    </row>
    <row r="35" spans="1:15" s="63" customFormat="1" outlineLevel="1" x14ac:dyDescent="0.2">
      <c r="A35" s="110" t="s">
        <v>17</v>
      </c>
      <c r="B35" s="87" t="s">
        <v>289</v>
      </c>
      <c r="C35" s="88">
        <v>0</v>
      </c>
      <c r="D35" s="65">
        <v>0.25</v>
      </c>
      <c r="E35" s="89">
        <f t="shared" si="19"/>
        <v>0</v>
      </c>
      <c r="F35" s="64" t="s">
        <v>28</v>
      </c>
      <c r="G35" s="54"/>
      <c r="H35" s="13"/>
      <c r="I35" s="86"/>
      <c r="J35" s="86"/>
      <c r="K35" s="86"/>
      <c r="L35" s="97"/>
      <c r="M35" s="106"/>
      <c r="N35" s="97"/>
      <c r="O35" s="51"/>
    </row>
    <row r="36" spans="1:15" s="63" customFormat="1" outlineLevel="1" x14ac:dyDescent="0.2">
      <c r="A36" s="110" t="s">
        <v>17</v>
      </c>
      <c r="B36" s="64" t="s">
        <v>196</v>
      </c>
      <c r="C36" s="65">
        <v>1</v>
      </c>
      <c r="D36" s="65"/>
      <c r="E36" s="89" t="str">
        <f t="shared" si="19"/>
        <v>0%</v>
      </c>
      <c r="F36" s="64" t="s">
        <v>31</v>
      </c>
      <c r="G36" s="54" t="s">
        <v>77</v>
      </c>
      <c r="H36" s="13">
        <f t="shared" ref="H36:H45" si="21">C36</f>
        <v>1</v>
      </c>
      <c r="I36" s="86">
        <f t="shared" ref="I36:M36" si="22">H36</f>
        <v>1</v>
      </c>
      <c r="J36" s="62">
        <f t="shared" si="22"/>
        <v>1</v>
      </c>
      <c r="K36" s="62">
        <f t="shared" si="22"/>
        <v>1</v>
      </c>
      <c r="L36" s="97">
        <f t="shared" si="22"/>
        <v>1</v>
      </c>
      <c r="M36" s="106">
        <f t="shared" si="22"/>
        <v>1</v>
      </c>
      <c r="N36" s="97">
        <f t="shared" ref="N36:O45" si="23">M36</f>
        <v>1</v>
      </c>
      <c r="O36" s="51">
        <f t="shared" si="23"/>
        <v>1</v>
      </c>
    </row>
    <row r="37" spans="1:15" s="63" customFormat="1" outlineLevel="1" x14ac:dyDescent="0.2">
      <c r="A37" s="110" t="s">
        <v>17</v>
      </c>
      <c r="B37" s="87" t="s">
        <v>291</v>
      </c>
      <c r="C37" s="65">
        <v>1</v>
      </c>
      <c r="D37" s="65">
        <v>3</v>
      </c>
      <c r="E37" s="89">
        <f t="shared" si="19"/>
        <v>0.33333333333333331</v>
      </c>
      <c r="F37" s="64" t="s">
        <v>28</v>
      </c>
      <c r="G37" s="54" t="s">
        <v>77</v>
      </c>
      <c r="H37" s="13">
        <f t="shared" si="21"/>
        <v>1</v>
      </c>
      <c r="I37" s="86">
        <v>1</v>
      </c>
      <c r="J37" s="62">
        <v>0</v>
      </c>
      <c r="K37" s="62">
        <f t="shared" ref="K37:M37" si="24">J37</f>
        <v>0</v>
      </c>
      <c r="L37" s="97">
        <f t="shared" si="24"/>
        <v>0</v>
      </c>
      <c r="M37" s="106">
        <f t="shared" si="24"/>
        <v>0</v>
      </c>
      <c r="N37" s="97">
        <f t="shared" si="23"/>
        <v>0</v>
      </c>
      <c r="O37" s="51">
        <f t="shared" si="23"/>
        <v>0</v>
      </c>
    </row>
    <row r="38" spans="1:15" s="63" customFormat="1" outlineLevel="1" x14ac:dyDescent="0.2">
      <c r="A38" s="110" t="s">
        <v>17</v>
      </c>
      <c r="B38" s="87" t="s">
        <v>292</v>
      </c>
      <c r="C38" s="65">
        <v>1.5</v>
      </c>
      <c r="D38" s="65">
        <v>3.5</v>
      </c>
      <c r="E38" s="89">
        <f t="shared" si="19"/>
        <v>0.42857142857142855</v>
      </c>
      <c r="F38" s="64" t="s">
        <v>31</v>
      </c>
      <c r="G38" s="54" t="s">
        <v>78</v>
      </c>
      <c r="H38" s="13">
        <f t="shared" si="21"/>
        <v>1.5</v>
      </c>
      <c r="I38" s="86">
        <v>1</v>
      </c>
      <c r="J38" s="62">
        <v>0</v>
      </c>
      <c r="K38" s="62">
        <f t="shared" ref="K38:M38" si="25">J38</f>
        <v>0</v>
      </c>
      <c r="L38" s="97">
        <f t="shared" si="25"/>
        <v>0</v>
      </c>
      <c r="M38" s="106">
        <f t="shared" si="25"/>
        <v>0</v>
      </c>
      <c r="N38" s="97">
        <f t="shared" si="23"/>
        <v>0</v>
      </c>
      <c r="O38" s="51">
        <f t="shared" si="23"/>
        <v>0</v>
      </c>
    </row>
    <row r="39" spans="1:15" s="63" customFormat="1" outlineLevel="1" x14ac:dyDescent="0.2">
      <c r="A39" s="110" t="s">
        <v>17</v>
      </c>
      <c r="B39" s="64" t="s">
        <v>197</v>
      </c>
      <c r="C39" s="65">
        <v>0.75</v>
      </c>
      <c r="D39" s="65">
        <v>1</v>
      </c>
      <c r="E39" s="89">
        <f t="shared" si="19"/>
        <v>0.75</v>
      </c>
      <c r="F39" s="64" t="s">
        <v>31</v>
      </c>
      <c r="G39" s="54" t="s">
        <v>78</v>
      </c>
      <c r="H39" s="13">
        <f t="shared" si="21"/>
        <v>0.75</v>
      </c>
      <c r="I39" s="86">
        <f t="shared" ref="I39:M39" si="26">H39</f>
        <v>0.75</v>
      </c>
      <c r="J39" s="90">
        <f t="shared" si="26"/>
        <v>0.75</v>
      </c>
      <c r="K39" s="62">
        <v>0</v>
      </c>
      <c r="L39" s="97">
        <f t="shared" si="26"/>
        <v>0</v>
      </c>
      <c r="M39" s="106">
        <f t="shared" si="26"/>
        <v>0</v>
      </c>
      <c r="N39" s="97">
        <f t="shared" si="23"/>
        <v>0</v>
      </c>
      <c r="O39" s="51">
        <f t="shared" si="23"/>
        <v>0</v>
      </c>
    </row>
    <row r="40" spans="1:15" s="63" customFormat="1" outlineLevel="1" x14ac:dyDescent="0.2">
      <c r="A40" s="110" t="s">
        <v>17</v>
      </c>
      <c r="B40" s="64" t="s">
        <v>198</v>
      </c>
      <c r="C40" s="65">
        <v>0.75</v>
      </c>
      <c r="D40" s="65">
        <v>0.75</v>
      </c>
      <c r="E40" s="89">
        <f t="shared" si="19"/>
        <v>1</v>
      </c>
      <c r="F40" s="64" t="s">
        <v>31</v>
      </c>
      <c r="G40" s="54" t="s">
        <v>78</v>
      </c>
      <c r="H40" s="13">
        <f t="shared" si="21"/>
        <v>0.75</v>
      </c>
      <c r="I40" s="86">
        <f t="shared" ref="I40:M40" si="27">H40</f>
        <v>0.75</v>
      </c>
      <c r="J40" s="62">
        <f t="shared" si="27"/>
        <v>0.75</v>
      </c>
      <c r="K40" s="62">
        <f t="shared" si="27"/>
        <v>0.75</v>
      </c>
      <c r="L40" s="97">
        <v>0</v>
      </c>
      <c r="M40" s="106">
        <f t="shared" si="27"/>
        <v>0</v>
      </c>
      <c r="N40" s="97">
        <f t="shared" si="23"/>
        <v>0</v>
      </c>
      <c r="O40" s="51">
        <f t="shared" si="23"/>
        <v>0</v>
      </c>
    </row>
    <row r="41" spans="1:15" s="50" customFormat="1" outlineLevel="1" x14ac:dyDescent="0.2">
      <c r="A41" s="110" t="s">
        <v>17</v>
      </c>
      <c r="B41" s="64" t="s">
        <v>199</v>
      </c>
      <c r="C41" s="65">
        <v>0.5</v>
      </c>
      <c r="D41" s="65">
        <v>0.75</v>
      </c>
      <c r="E41" s="89">
        <f t="shared" si="19"/>
        <v>0.66666666666666663</v>
      </c>
      <c r="F41" s="64" t="s">
        <v>31</v>
      </c>
      <c r="G41" s="54" t="s">
        <v>77</v>
      </c>
      <c r="H41" s="13">
        <f t="shared" si="21"/>
        <v>0.5</v>
      </c>
      <c r="I41" s="86">
        <f t="shared" ref="I41:M41" si="28">H41</f>
        <v>0.5</v>
      </c>
      <c r="J41" s="62">
        <f t="shared" si="28"/>
        <v>0.5</v>
      </c>
      <c r="K41" s="62">
        <f t="shared" si="28"/>
        <v>0.5</v>
      </c>
      <c r="L41" s="97">
        <v>0</v>
      </c>
      <c r="M41" s="106">
        <f t="shared" si="28"/>
        <v>0</v>
      </c>
      <c r="N41" s="97">
        <f t="shared" si="23"/>
        <v>0</v>
      </c>
      <c r="O41" s="51">
        <f t="shared" si="23"/>
        <v>0</v>
      </c>
    </row>
    <row r="42" spans="1:15" s="63" customFormat="1" outlineLevel="1" x14ac:dyDescent="0.2">
      <c r="A42" s="110" t="s">
        <v>17</v>
      </c>
      <c r="B42" s="64" t="s">
        <v>200</v>
      </c>
      <c r="C42" s="65">
        <v>0.5</v>
      </c>
      <c r="D42" s="65">
        <v>1</v>
      </c>
      <c r="E42" s="89">
        <f t="shared" si="19"/>
        <v>0.5</v>
      </c>
      <c r="F42" s="64" t="s">
        <v>31</v>
      </c>
      <c r="G42" s="54" t="s">
        <v>77</v>
      </c>
      <c r="H42" s="13">
        <f t="shared" si="21"/>
        <v>0.5</v>
      </c>
      <c r="I42" s="86">
        <f t="shared" ref="I42:M42" si="29">H42</f>
        <v>0.5</v>
      </c>
      <c r="J42" s="62">
        <f t="shared" si="29"/>
        <v>0.5</v>
      </c>
      <c r="K42" s="62">
        <f t="shared" si="29"/>
        <v>0.5</v>
      </c>
      <c r="L42" s="97">
        <v>0</v>
      </c>
      <c r="M42" s="106">
        <f t="shared" si="29"/>
        <v>0</v>
      </c>
      <c r="N42" s="97">
        <f t="shared" si="23"/>
        <v>0</v>
      </c>
      <c r="O42" s="51">
        <f t="shared" si="23"/>
        <v>0</v>
      </c>
    </row>
    <row r="43" spans="1:15" s="63" customFormat="1" outlineLevel="1" x14ac:dyDescent="0.2">
      <c r="A43" s="110" t="s">
        <v>17</v>
      </c>
      <c r="B43" s="64" t="s">
        <v>201</v>
      </c>
      <c r="C43" s="65">
        <v>0.1</v>
      </c>
      <c r="D43" s="65">
        <v>0.25</v>
      </c>
      <c r="E43" s="89">
        <f t="shared" si="19"/>
        <v>0.4</v>
      </c>
      <c r="F43" s="64" t="s">
        <v>31</v>
      </c>
      <c r="G43" s="54" t="s">
        <v>77</v>
      </c>
      <c r="H43" s="13">
        <f t="shared" si="21"/>
        <v>0.1</v>
      </c>
      <c r="I43" s="86">
        <f t="shared" ref="I43:M43" si="30">H43</f>
        <v>0.1</v>
      </c>
      <c r="J43" s="62">
        <f t="shared" si="30"/>
        <v>0.1</v>
      </c>
      <c r="K43" s="62">
        <f t="shared" si="30"/>
        <v>0.1</v>
      </c>
      <c r="L43" s="97">
        <v>0</v>
      </c>
      <c r="M43" s="106">
        <f t="shared" si="30"/>
        <v>0</v>
      </c>
      <c r="N43" s="97">
        <f t="shared" si="23"/>
        <v>0</v>
      </c>
      <c r="O43" s="51">
        <f t="shared" si="23"/>
        <v>0</v>
      </c>
    </row>
    <row r="44" spans="1:15" s="63" customFormat="1" outlineLevel="1" x14ac:dyDescent="0.2">
      <c r="A44" s="110" t="s">
        <v>17</v>
      </c>
      <c r="B44" s="64" t="s">
        <v>202</v>
      </c>
      <c r="C44" s="65">
        <v>0.5</v>
      </c>
      <c r="D44" s="65">
        <v>0.25</v>
      </c>
      <c r="E44" s="89">
        <f t="shared" si="19"/>
        <v>2</v>
      </c>
      <c r="F44" s="64" t="s">
        <v>31</v>
      </c>
      <c r="G44" s="54" t="s">
        <v>77</v>
      </c>
      <c r="H44" s="13">
        <f t="shared" si="21"/>
        <v>0.5</v>
      </c>
      <c r="I44" s="86">
        <f t="shared" ref="I44:M44" si="31">H44</f>
        <v>0.5</v>
      </c>
      <c r="J44" s="62">
        <f t="shared" si="31"/>
        <v>0.5</v>
      </c>
      <c r="K44" s="62">
        <f t="shared" si="31"/>
        <v>0.5</v>
      </c>
      <c r="L44" s="97">
        <v>0</v>
      </c>
      <c r="M44" s="106">
        <f t="shared" si="31"/>
        <v>0</v>
      </c>
      <c r="N44" s="97">
        <f t="shared" si="23"/>
        <v>0</v>
      </c>
      <c r="O44" s="51">
        <f t="shared" si="23"/>
        <v>0</v>
      </c>
    </row>
    <row r="45" spans="1:15" s="63" customFormat="1" outlineLevel="1" x14ac:dyDescent="0.2">
      <c r="A45" s="110" t="s">
        <v>17</v>
      </c>
      <c r="B45" s="87" t="s">
        <v>293</v>
      </c>
      <c r="C45" s="65">
        <v>4.25</v>
      </c>
      <c r="D45" s="65">
        <v>0.25</v>
      </c>
      <c r="E45" s="89">
        <f t="shared" si="19"/>
        <v>17</v>
      </c>
      <c r="F45" s="64" t="s">
        <v>28</v>
      </c>
      <c r="G45" s="54" t="s">
        <v>88</v>
      </c>
      <c r="H45" s="13">
        <f t="shared" si="21"/>
        <v>4.25</v>
      </c>
      <c r="I45" s="86">
        <f t="shared" ref="I45:M46" si="32">H45</f>
        <v>4.25</v>
      </c>
      <c r="J45" s="62">
        <v>0</v>
      </c>
      <c r="K45" s="62">
        <f t="shared" si="32"/>
        <v>0</v>
      </c>
      <c r="L45" s="97">
        <f t="shared" si="32"/>
        <v>0</v>
      </c>
      <c r="M45" s="106">
        <f t="shared" si="32"/>
        <v>0</v>
      </c>
      <c r="N45" s="97">
        <f t="shared" si="23"/>
        <v>0</v>
      </c>
      <c r="O45" s="51">
        <f t="shared" si="23"/>
        <v>0</v>
      </c>
    </row>
    <row r="46" spans="1:15" s="63" customFormat="1" outlineLevel="1" x14ac:dyDescent="0.2">
      <c r="A46" s="110" t="s">
        <v>17</v>
      </c>
      <c r="B46" s="87" t="s">
        <v>293</v>
      </c>
      <c r="C46" s="65">
        <v>0.5</v>
      </c>
      <c r="D46" s="65">
        <v>0.25</v>
      </c>
      <c r="E46" s="89">
        <f t="shared" si="19"/>
        <v>2</v>
      </c>
      <c r="F46" s="64" t="s">
        <v>28</v>
      </c>
      <c r="G46" s="54" t="s">
        <v>89</v>
      </c>
      <c r="H46" s="13"/>
      <c r="I46" s="29"/>
      <c r="J46" s="86">
        <v>0</v>
      </c>
      <c r="K46" s="29">
        <f t="shared" si="32"/>
        <v>0</v>
      </c>
      <c r="L46" s="29">
        <v>0</v>
      </c>
      <c r="M46" s="106">
        <v>0</v>
      </c>
      <c r="N46" s="29">
        <v>0</v>
      </c>
      <c r="O46" s="51">
        <v>0</v>
      </c>
    </row>
    <row r="47" spans="1:15" s="63" customFormat="1" outlineLevel="1" x14ac:dyDescent="0.2">
      <c r="A47" s="110" t="s">
        <v>17</v>
      </c>
      <c r="B47" s="64" t="s">
        <v>223</v>
      </c>
      <c r="C47" s="65">
        <v>1</v>
      </c>
      <c r="D47" s="65">
        <v>3</v>
      </c>
      <c r="E47" s="89">
        <f t="shared" si="19"/>
        <v>0.33333333333333331</v>
      </c>
      <c r="F47" s="64" t="s">
        <v>31</v>
      </c>
      <c r="G47" s="64" t="s">
        <v>78</v>
      </c>
      <c r="H47" s="13">
        <f>C47</f>
        <v>1</v>
      </c>
      <c r="I47" s="93">
        <f t="shared" ref="I47" si="33">H47</f>
        <v>1</v>
      </c>
      <c r="J47" s="93">
        <f t="shared" ref="J47:J48" si="34">I47</f>
        <v>1</v>
      </c>
      <c r="K47" s="93">
        <v>0</v>
      </c>
      <c r="L47" s="97">
        <f t="shared" ref="L47:L48" si="35">K47</f>
        <v>0</v>
      </c>
      <c r="M47" s="106">
        <f t="shared" ref="M47:M48" si="36">L47</f>
        <v>0</v>
      </c>
      <c r="N47" s="97">
        <f t="shared" ref="N47:O48" si="37">M47</f>
        <v>0</v>
      </c>
      <c r="O47" s="51">
        <f t="shared" si="37"/>
        <v>0</v>
      </c>
    </row>
    <row r="48" spans="1:15" s="63" customFormat="1" outlineLevel="1" x14ac:dyDescent="0.2">
      <c r="A48" s="110" t="s">
        <v>17</v>
      </c>
      <c r="B48" s="64" t="s">
        <v>245</v>
      </c>
      <c r="C48" s="65">
        <v>1.5</v>
      </c>
      <c r="D48" s="65">
        <v>2</v>
      </c>
      <c r="E48" s="89">
        <f t="shared" si="19"/>
        <v>0.75</v>
      </c>
      <c r="F48" s="64" t="s">
        <v>28</v>
      </c>
      <c r="G48" s="64" t="s">
        <v>78</v>
      </c>
      <c r="H48" s="62">
        <f>C48</f>
        <v>1.5</v>
      </c>
      <c r="I48" s="93">
        <f t="shared" ref="I48" si="38">H48</f>
        <v>1.5</v>
      </c>
      <c r="J48" s="93">
        <f t="shared" si="34"/>
        <v>1.5</v>
      </c>
      <c r="K48" s="93">
        <v>0</v>
      </c>
      <c r="L48" s="97">
        <f t="shared" si="35"/>
        <v>0</v>
      </c>
      <c r="M48" s="106">
        <f t="shared" si="36"/>
        <v>0</v>
      </c>
      <c r="N48" s="97">
        <f t="shared" si="37"/>
        <v>0</v>
      </c>
      <c r="O48" s="51">
        <f t="shared" si="37"/>
        <v>0</v>
      </c>
    </row>
    <row r="49" spans="1:15" s="63" customFormat="1" ht="15" outlineLevel="1" x14ac:dyDescent="0.25">
      <c r="A49" s="110" t="s">
        <v>17</v>
      </c>
      <c r="B49" s="64" t="s">
        <v>203</v>
      </c>
      <c r="C49" s="65">
        <v>1</v>
      </c>
      <c r="D49" s="109">
        <v>0.25</v>
      </c>
      <c r="E49" s="219" t="s">
        <v>347</v>
      </c>
      <c r="F49" s="64" t="s">
        <v>31</v>
      </c>
      <c r="G49" s="54" t="s">
        <v>78</v>
      </c>
      <c r="H49" s="13">
        <f t="shared" ref="H49:H56" si="39">C49</f>
        <v>1</v>
      </c>
      <c r="I49" s="86">
        <f t="shared" ref="I49:M49" si="40">H49</f>
        <v>1</v>
      </c>
      <c r="J49" s="62">
        <f t="shared" si="40"/>
        <v>1</v>
      </c>
      <c r="K49" s="62">
        <f t="shared" si="40"/>
        <v>1</v>
      </c>
      <c r="L49" s="97">
        <f t="shared" si="40"/>
        <v>1</v>
      </c>
      <c r="M49" s="106">
        <f t="shared" si="40"/>
        <v>1</v>
      </c>
      <c r="N49" s="97">
        <f t="shared" ref="N49:O56" si="41">M49</f>
        <v>1</v>
      </c>
      <c r="O49" s="51">
        <v>0.75</v>
      </c>
    </row>
    <row r="50" spans="1:15" s="63" customFormat="1" outlineLevel="1" x14ac:dyDescent="0.2">
      <c r="A50" s="110" t="s">
        <v>17</v>
      </c>
      <c r="B50" s="64" t="s">
        <v>204</v>
      </c>
      <c r="C50" s="65">
        <v>0.7</v>
      </c>
      <c r="D50" s="65">
        <v>0.75</v>
      </c>
      <c r="E50" s="89">
        <f t="shared" si="19"/>
        <v>0.93333333333333324</v>
      </c>
      <c r="F50" s="64" t="s">
        <v>31</v>
      </c>
      <c r="G50" s="54" t="s">
        <v>78</v>
      </c>
      <c r="H50" s="13">
        <f t="shared" si="39"/>
        <v>0.7</v>
      </c>
      <c r="I50" s="86">
        <f t="shared" ref="I50:L50" si="42">H50</f>
        <v>0.7</v>
      </c>
      <c r="J50" s="62">
        <f t="shared" si="42"/>
        <v>0.7</v>
      </c>
      <c r="K50" s="62">
        <f t="shared" si="42"/>
        <v>0.7</v>
      </c>
      <c r="L50" s="97">
        <f t="shared" si="42"/>
        <v>0.7</v>
      </c>
      <c r="M50" s="106">
        <v>0</v>
      </c>
      <c r="N50" s="97">
        <f t="shared" si="41"/>
        <v>0</v>
      </c>
      <c r="O50" s="51">
        <f t="shared" si="41"/>
        <v>0</v>
      </c>
    </row>
    <row r="51" spans="1:15" s="63" customFormat="1" ht="15" outlineLevel="1" x14ac:dyDescent="0.25">
      <c r="A51" s="110" t="s">
        <v>17</v>
      </c>
      <c r="B51" s="64" t="s">
        <v>205</v>
      </c>
      <c r="C51" s="65">
        <v>0.5</v>
      </c>
      <c r="D51" s="109">
        <v>0.5</v>
      </c>
      <c r="E51" s="219" t="s">
        <v>347</v>
      </c>
      <c r="F51" s="64" t="s">
        <v>31</v>
      </c>
      <c r="G51" s="54" t="s">
        <v>78</v>
      </c>
      <c r="H51" s="13">
        <f t="shared" si="39"/>
        <v>0.5</v>
      </c>
      <c r="I51" s="86">
        <f t="shared" ref="I51:M51" si="43">H51</f>
        <v>0.5</v>
      </c>
      <c r="J51" s="62">
        <f t="shared" si="43"/>
        <v>0.5</v>
      </c>
      <c r="K51" s="62">
        <f t="shared" si="43"/>
        <v>0.5</v>
      </c>
      <c r="L51" s="97">
        <f t="shared" si="43"/>
        <v>0.5</v>
      </c>
      <c r="M51" s="106">
        <f t="shared" si="43"/>
        <v>0.5</v>
      </c>
      <c r="N51" s="97">
        <f t="shared" si="41"/>
        <v>0.5</v>
      </c>
      <c r="O51" s="51">
        <f t="shared" si="41"/>
        <v>0.5</v>
      </c>
    </row>
    <row r="52" spans="1:15" s="63" customFormat="1" outlineLevel="1" x14ac:dyDescent="0.2">
      <c r="A52" s="110" t="s">
        <v>17</v>
      </c>
      <c r="B52" s="64" t="s">
        <v>206</v>
      </c>
      <c r="C52" s="65">
        <v>0.25</v>
      </c>
      <c r="D52" s="65">
        <v>0.75</v>
      </c>
      <c r="E52" s="89">
        <f t="shared" si="19"/>
        <v>0.33333333333333331</v>
      </c>
      <c r="F52" s="64" t="s">
        <v>31</v>
      </c>
      <c r="G52" s="54" t="s">
        <v>78</v>
      </c>
      <c r="H52" s="13">
        <f t="shared" si="39"/>
        <v>0.25</v>
      </c>
      <c r="I52" s="86">
        <f t="shared" ref="I52:L52" si="44">H52</f>
        <v>0.25</v>
      </c>
      <c r="J52" s="62">
        <f t="shared" si="44"/>
        <v>0.25</v>
      </c>
      <c r="K52" s="62">
        <f t="shared" si="44"/>
        <v>0.25</v>
      </c>
      <c r="L52" s="97">
        <f t="shared" si="44"/>
        <v>0.25</v>
      </c>
      <c r="M52" s="106">
        <v>0</v>
      </c>
      <c r="N52" s="97">
        <f t="shared" si="41"/>
        <v>0</v>
      </c>
      <c r="O52" s="51">
        <f t="shared" si="41"/>
        <v>0</v>
      </c>
    </row>
    <row r="53" spans="1:15" s="63" customFormat="1" outlineLevel="1" x14ac:dyDescent="0.2">
      <c r="A53" s="110" t="s">
        <v>17</v>
      </c>
      <c r="B53" s="87" t="s">
        <v>296</v>
      </c>
      <c r="C53" s="65">
        <v>6</v>
      </c>
      <c r="D53" s="65">
        <v>12</v>
      </c>
      <c r="E53" s="89">
        <f t="shared" si="19"/>
        <v>0.5</v>
      </c>
      <c r="F53" s="64" t="s">
        <v>28</v>
      </c>
      <c r="G53" s="54" t="s">
        <v>78</v>
      </c>
      <c r="H53" s="13">
        <f t="shared" si="39"/>
        <v>6</v>
      </c>
      <c r="I53" s="86">
        <v>9</v>
      </c>
      <c r="J53" s="62">
        <v>3</v>
      </c>
      <c r="K53" s="62">
        <v>0</v>
      </c>
      <c r="L53" s="97">
        <f t="shared" ref="L53:M53" si="45">K53</f>
        <v>0</v>
      </c>
      <c r="M53" s="106">
        <f t="shared" si="45"/>
        <v>0</v>
      </c>
      <c r="N53" s="97">
        <f t="shared" si="41"/>
        <v>0</v>
      </c>
      <c r="O53" s="51">
        <f t="shared" si="41"/>
        <v>0</v>
      </c>
    </row>
    <row r="54" spans="1:15" s="63" customFormat="1" outlineLevel="1" x14ac:dyDescent="0.2">
      <c r="A54" s="110" t="s">
        <v>17</v>
      </c>
      <c r="B54" s="87" t="s">
        <v>294</v>
      </c>
      <c r="C54" s="65">
        <v>4.25</v>
      </c>
      <c r="D54" s="65">
        <v>0.25</v>
      </c>
      <c r="E54" s="89">
        <f t="shared" si="19"/>
        <v>17</v>
      </c>
      <c r="F54" s="64" t="s">
        <v>28</v>
      </c>
      <c r="G54" s="54" t="s">
        <v>88</v>
      </c>
      <c r="H54" s="13">
        <f t="shared" si="39"/>
        <v>4.25</v>
      </c>
      <c r="I54" s="86">
        <v>0</v>
      </c>
      <c r="J54" s="62">
        <f t="shared" ref="J54:M54" si="46">I54</f>
        <v>0</v>
      </c>
      <c r="K54" s="62">
        <f t="shared" si="46"/>
        <v>0</v>
      </c>
      <c r="L54" s="97">
        <f t="shared" si="46"/>
        <v>0</v>
      </c>
      <c r="M54" s="106">
        <f t="shared" si="46"/>
        <v>0</v>
      </c>
      <c r="N54" s="97">
        <f t="shared" si="41"/>
        <v>0</v>
      </c>
      <c r="O54" s="51">
        <f t="shared" si="41"/>
        <v>0</v>
      </c>
    </row>
    <row r="55" spans="1:15" s="50" customFormat="1" outlineLevel="1" x14ac:dyDescent="0.2">
      <c r="A55" s="110" t="s">
        <v>17</v>
      </c>
      <c r="B55" s="87" t="s">
        <v>295</v>
      </c>
      <c r="C55" s="65">
        <v>0.75</v>
      </c>
      <c r="D55" s="65">
        <v>0.25</v>
      </c>
      <c r="E55" s="89">
        <f t="shared" si="19"/>
        <v>3</v>
      </c>
      <c r="F55" s="64" t="s">
        <v>28</v>
      </c>
      <c r="G55" s="54" t="s">
        <v>88</v>
      </c>
      <c r="H55" s="13">
        <f t="shared" si="39"/>
        <v>0.75</v>
      </c>
      <c r="I55" s="86">
        <v>0</v>
      </c>
      <c r="J55" s="62">
        <f t="shared" ref="J55:M56" si="47">I55</f>
        <v>0</v>
      </c>
      <c r="K55" s="62">
        <f t="shared" si="47"/>
        <v>0</v>
      </c>
      <c r="L55" s="97">
        <f t="shared" si="47"/>
        <v>0</v>
      </c>
      <c r="M55" s="106">
        <f t="shared" si="47"/>
        <v>0</v>
      </c>
      <c r="N55" s="97">
        <f t="shared" si="41"/>
        <v>0</v>
      </c>
      <c r="O55" s="51">
        <f t="shared" si="41"/>
        <v>0</v>
      </c>
    </row>
    <row r="56" spans="1:15" s="50" customFormat="1" outlineLevel="1" x14ac:dyDescent="0.2">
      <c r="A56" s="110" t="s">
        <v>17</v>
      </c>
      <c r="B56" s="87" t="s">
        <v>295</v>
      </c>
      <c r="C56" s="65">
        <v>0</v>
      </c>
      <c r="D56" s="65">
        <v>0.25</v>
      </c>
      <c r="E56" s="89">
        <f t="shared" si="19"/>
        <v>0</v>
      </c>
      <c r="F56" s="64" t="s">
        <v>28</v>
      </c>
      <c r="G56" s="54" t="s">
        <v>89</v>
      </c>
      <c r="H56" s="13">
        <f t="shared" si="39"/>
        <v>0</v>
      </c>
      <c r="I56" s="29">
        <v>0</v>
      </c>
      <c r="J56" s="29">
        <v>0</v>
      </c>
      <c r="K56" s="29">
        <f t="shared" si="47"/>
        <v>0</v>
      </c>
      <c r="L56" s="29">
        <f t="shared" si="47"/>
        <v>0</v>
      </c>
      <c r="M56" s="29">
        <f t="shared" si="47"/>
        <v>0</v>
      </c>
      <c r="N56" s="29">
        <f t="shared" si="41"/>
        <v>0</v>
      </c>
      <c r="O56" s="51">
        <f t="shared" si="41"/>
        <v>0</v>
      </c>
    </row>
    <row r="57" spans="1:15" s="63" customFormat="1" outlineLevel="1" x14ac:dyDescent="0.2">
      <c r="A57" s="110" t="s">
        <v>17</v>
      </c>
      <c r="B57" s="87" t="s">
        <v>290</v>
      </c>
      <c r="C57" s="65">
        <v>1.5</v>
      </c>
      <c r="D57" s="65">
        <v>0.25</v>
      </c>
      <c r="E57" s="89">
        <f t="shared" si="19"/>
        <v>6</v>
      </c>
      <c r="F57" s="64" t="s">
        <v>28</v>
      </c>
      <c r="G57" s="54" t="s">
        <v>88</v>
      </c>
      <c r="H57" s="13">
        <f t="shared" ref="H57:H58" si="48">C57</f>
        <v>1.5</v>
      </c>
      <c r="I57" s="86">
        <v>0</v>
      </c>
      <c r="J57" s="62">
        <f t="shared" ref="J57:M57" si="49">I57</f>
        <v>0</v>
      </c>
      <c r="K57" s="62">
        <f t="shared" si="49"/>
        <v>0</v>
      </c>
      <c r="L57" s="97">
        <f t="shared" si="49"/>
        <v>0</v>
      </c>
      <c r="M57" s="106">
        <f t="shared" si="49"/>
        <v>0</v>
      </c>
      <c r="N57" s="97">
        <f t="shared" ref="N57:O59" si="50">M57</f>
        <v>0</v>
      </c>
      <c r="O57" s="51">
        <f t="shared" si="50"/>
        <v>0</v>
      </c>
    </row>
    <row r="58" spans="1:15" s="63" customFormat="1" outlineLevel="1" x14ac:dyDescent="0.2">
      <c r="A58" s="110" t="s">
        <v>17</v>
      </c>
      <c r="B58" s="87" t="s">
        <v>323</v>
      </c>
      <c r="C58" s="68">
        <v>0.75</v>
      </c>
      <c r="D58" s="68">
        <v>0.75</v>
      </c>
      <c r="E58" s="89">
        <f t="shared" si="19"/>
        <v>1</v>
      </c>
      <c r="F58" s="67" t="s">
        <v>25</v>
      </c>
      <c r="G58" s="54" t="s">
        <v>78</v>
      </c>
      <c r="H58" s="13">
        <f t="shared" si="48"/>
        <v>0.75</v>
      </c>
      <c r="I58" s="97"/>
      <c r="J58" s="97"/>
      <c r="K58" s="97"/>
      <c r="L58" s="97"/>
      <c r="M58" s="106">
        <v>0</v>
      </c>
      <c r="N58" s="97">
        <f t="shared" si="50"/>
        <v>0</v>
      </c>
      <c r="O58" s="51">
        <f t="shared" si="50"/>
        <v>0</v>
      </c>
    </row>
    <row r="59" spans="1:15" s="63" customFormat="1" outlineLevel="1" x14ac:dyDescent="0.2">
      <c r="A59" s="110" t="s">
        <v>17</v>
      </c>
      <c r="B59" s="87" t="s">
        <v>324</v>
      </c>
      <c r="C59" s="68">
        <v>0.75</v>
      </c>
      <c r="D59" s="68">
        <v>0.75</v>
      </c>
      <c r="E59" s="89">
        <f t="shared" si="19"/>
        <v>1</v>
      </c>
      <c r="F59" s="67" t="s">
        <v>25</v>
      </c>
      <c r="G59" s="54" t="s">
        <v>78</v>
      </c>
      <c r="H59" s="13"/>
      <c r="I59" s="97"/>
      <c r="J59" s="97"/>
      <c r="K59" s="97"/>
      <c r="L59" s="97"/>
      <c r="M59" s="106">
        <v>0</v>
      </c>
      <c r="N59" s="97">
        <f t="shared" si="50"/>
        <v>0</v>
      </c>
      <c r="O59" s="51">
        <f t="shared" si="50"/>
        <v>0</v>
      </c>
    </row>
    <row r="60" spans="1:15" s="63" customFormat="1" outlineLevel="1" x14ac:dyDescent="0.2">
      <c r="A60" s="110" t="s">
        <v>17</v>
      </c>
      <c r="B60" s="87" t="s">
        <v>325</v>
      </c>
      <c r="C60" s="68">
        <v>1</v>
      </c>
      <c r="D60" s="68">
        <v>1</v>
      </c>
      <c r="E60" s="89">
        <f t="shared" si="19"/>
        <v>1</v>
      </c>
      <c r="F60" s="67" t="s">
        <v>28</v>
      </c>
      <c r="G60" s="54" t="s">
        <v>78</v>
      </c>
      <c r="H60" s="13"/>
      <c r="I60" s="97"/>
      <c r="J60" s="97"/>
      <c r="K60" s="97"/>
      <c r="L60" s="97"/>
      <c r="M60" s="106"/>
      <c r="N60" s="97"/>
      <c r="O60" s="51"/>
    </row>
    <row r="61" spans="1:15" s="63" customFormat="1" outlineLevel="1" x14ac:dyDescent="0.2">
      <c r="A61" s="110" t="s">
        <v>17</v>
      </c>
      <c r="B61" s="87" t="s">
        <v>208</v>
      </c>
      <c r="C61" s="68">
        <v>0.75</v>
      </c>
      <c r="D61" s="68">
        <v>0.75</v>
      </c>
      <c r="E61" s="89">
        <f t="shared" si="19"/>
        <v>1</v>
      </c>
      <c r="F61" s="67" t="s">
        <v>28</v>
      </c>
      <c r="G61" s="54" t="s">
        <v>77</v>
      </c>
      <c r="H61" s="13"/>
      <c r="I61" s="97"/>
      <c r="J61" s="97"/>
      <c r="K61" s="97"/>
      <c r="L61" s="97"/>
      <c r="M61" s="106"/>
      <c r="N61" s="97"/>
      <c r="O61" s="51"/>
    </row>
    <row r="62" spans="1:15" s="63" customFormat="1" outlineLevel="1" x14ac:dyDescent="0.2">
      <c r="A62" s="110" t="s">
        <v>17</v>
      </c>
      <c r="B62" s="87" t="s">
        <v>326</v>
      </c>
      <c r="C62" s="68">
        <v>1</v>
      </c>
      <c r="D62" s="68">
        <v>0.25</v>
      </c>
      <c r="E62" s="89">
        <f t="shared" si="19"/>
        <v>4</v>
      </c>
      <c r="F62" s="67" t="s">
        <v>28</v>
      </c>
      <c r="G62" s="54" t="s">
        <v>77</v>
      </c>
      <c r="H62" s="13"/>
      <c r="I62" s="97"/>
      <c r="J62" s="97"/>
      <c r="K62" s="97"/>
      <c r="L62" s="97"/>
      <c r="M62" s="106"/>
      <c r="N62" s="97"/>
      <c r="O62" s="51"/>
    </row>
    <row r="63" spans="1:15" s="63" customFormat="1" outlineLevel="1" x14ac:dyDescent="0.2">
      <c r="A63" s="110" t="s">
        <v>17</v>
      </c>
      <c r="B63" s="87" t="s">
        <v>327</v>
      </c>
      <c r="C63" s="68">
        <v>1</v>
      </c>
      <c r="D63" s="68">
        <v>2</v>
      </c>
      <c r="E63" s="89">
        <f t="shared" si="19"/>
        <v>0.5</v>
      </c>
      <c r="F63" s="67" t="s">
        <v>25</v>
      </c>
      <c r="G63" s="54" t="s">
        <v>78</v>
      </c>
      <c r="H63" s="13"/>
      <c r="I63" s="97"/>
      <c r="J63" s="97"/>
      <c r="K63" s="97"/>
      <c r="L63" s="97"/>
      <c r="M63" s="106"/>
      <c r="N63" s="97"/>
      <c r="O63" s="51"/>
    </row>
    <row r="64" spans="1:15" s="63" customFormat="1" outlineLevel="1" x14ac:dyDescent="0.2">
      <c r="A64" s="110" t="s">
        <v>17</v>
      </c>
      <c r="B64" s="87" t="s">
        <v>329</v>
      </c>
      <c r="C64" s="68">
        <v>1.5</v>
      </c>
      <c r="D64" s="68">
        <v>3</v>
      </c>
      <c r="E64" s="89">
        <f t="shared" si="19"/>
        <v>0.5</v>
      </c>
      <c r="F64" s="67" t="s">
        <v>31</v>
      </c>
      <c r="G64" s="54" t="s">
        <v>78</v>
      </c>
      <c r="H64" s="13"/>
      <c r="I64" s="97"/>
      <c r="J64" s="97"/>
      <c r="K64" s="97"/>
      <c r="L64" s="97"/>
      <c r="M64" s="106"/>
      <c r="N64" s="97"/>
      <c r="O64" s="51"/>
    </row>
    <row r="65" spans="1:15" s="63" customFormat="1" outlineLevel="1" x14ac:dyDescent="0.2">
      <c r="A65" s="110" t="s">
        <v>17</v>
      </c>
      <c r="B65" s="87" t="s">
        <v>330</v>
      </c>
      <c r="C65" s="68">
        <v>0.5</v>
      </c>
      <c r="D65" s="68">
        <v>3</v>
      </c>
      <c r="E65" s="98">
        <f t="shared" si="19"/>
        <v>0.16666666666666666</v>
      </c>
      <c r="F65" s="67" t="s">
        <v>31</v>
      </c>
      <c r="G65" s="54" t="s">
        <v>78</v>
      </c>
      <c r="H65" s="13"/>
      <c r="I65" s="97"/>
      <c r="J65" s="97"/>
      <c r="K65" s="97"/>
      <c r="L65" s="97"/>
      <c r="M65" s="106"/>
      <c r="N65" s="97"/>
      <c r="O65" s="51"/>
    </row>
    <row r="66" spans="1:15" s="63" customFormat="1" outlineLevel="1" x14ac:dyDescent="0.2">
      <c r="A66" s="110" t="s">
        <v>17</v>
      </c>
      <c r="B66" s="87" t="s">
        <v>344</v>
      </c>
      <c r="C66" s="68">
        <v>0.5</v>
      </c>
      <c r="D66" s="68">
        <v>0.5</v>
      </c>
      <c r="E66" s="98">
        <f t="shared" si="19"/>
        <v>1</v>
      </c>
      <c r="F66" s="67" t="s">
        <v>25</v>
      </c>
      <c r="G66" s="54" t="s">
        <v>77</v>
      </c>
      <c r="H66" s="13"/>
      <c r="I66" s="106"/>
      <c r="J66" s="106"/>
      <c r="K66" s="106"/>
      <c r="L66" s="106"/>
      <c r="M66" s="106"/>
      <c r="N66" s="106"/>
      <c r="O66" s="51">
        <v>0</v>
      </c>
    </row>
    <row r="67" spans="1:15" s="63" customFormat="1" outlineLevel="1" x14ac:dyDescent="0.2">
      <c r="B67" s="64"/>
      <c r="C67" s="68"/>
      <c r="D67" s="68"/>
      <c r="E67" s="68"/>
      <c r="F67" s="67"/>
      <c r="G67" s="54"/>
      <c r="H67" s="13"/>
      <c r="I67" s="62"/>
      <c r="J67" s="62"/>
      <c r="K67" s="62"/>
      <c r="L67" s="97"/>
      <c r="M67" s="106"/>
      <c r="N67" s="97"/>
      <c r="O67" s="51"/>
    </row>
    <row r="68" spans="1:15" x14ac:dyDescent="0.2">
      <c r="A68" s="62"/>
      <c r="B68" s="48" t="s">
        <v>16</v>
      </c>
      <c r="C68" s="46"/>
      <c r="D68" s="46"/>
      <c r="E68" s="46"/>
      <c r="F68" s="46"/>
      <c r="G68" s="48"/>
      <c r="H68" s="12"/>
      <c r="I68" s="11"/>
      <c r="J68" s="11"/>
      <c r="K68" s="11"/>
      <c r="L68" s="11"/>
      <c r="M68" s="11"/>
      <c r="N68" s="11"/>
      <c r="O68" s="10"/>
    </row>
    <row r="69" spans="1:15" s="50" customFormat="1" ht="15" outlineLevel="1" x14ac:dyDescent="0.25">
      <c r="A69" s="69" t="s">
        <v>16</v>
      </c>
      <c r="B69" s="71" t="s">
        <v>93</v>
      </c>
      <c r="C69" s="54"/>
      <c r="D69" s="53"/>
      <c r="E69" s="53"/>
      <c r="F69" s="53"/>
      <c r="G69" s="54"/>
      <c r="H69" s="62"/>
      <c r="I69" s="62"/>
      <c r="J69" s="62"/>
      <c r="K69" s="62"/>
      <c r="L69" s="97"/>
      <c r="M69" s="106"/>
      <c r="N69" s="97"/>
      <c r="O69" s="51"/>
    </row>
    <row r="70" spans="1:15" s="50" customFormat="1" outlineLevel="1" x14ac:dyDescent="0.2">
      <c r="A70" s="69" t="s">
        <v>16</v>
      </c>
      <c r="B70" s="13" t="s">
        <v>94</v>
      </c>
      <c r="C70" s="54">
        <v>6</v>
      </c>
      <c r="D70" s="53">
        <v>5</v>
      </c>
      <c r="E70" s="89">
        <f t="shared" ref="E70:E72" si="51">IF(D70 = 0, "0%", C70/D70)</f>
        <v>1.2</v>
      </c>
      <c r="F70" s="53" t="s">
        <v>31</v>
      </c>
      <c r="G70" s="54" t="s">
        <v>87</v>
      </c>
      <c r="H70" s="62">
        <f>C70</f>
        <v>6</v>
      </c>
      <c r="I70" s="62">
        <v>3</v>
      </c>
      <c r="J70" s="62">
        <v>0</v>
      </c>
      <c r="K70" s="62">
        <f t="shared" ref="K70:M70" si="52">J70</f>
        <v>0</v>
      </c>
      <c r="L70" s="97">
        <f t="shared" si="52"/>
        <v>0</v>
      </c>
      <c r="M70" s="106">
        <f t="shared" si="52"/>
        <v>0</v>
      </c>
      <c r="N70" s="97">
        <f t="shared" ref="N70:O73" si="53">M70</f>
        <v>0</v>
      </c>
      <c r="O70" s="51">
        <f t="shared" si="53"/>
        <v>0</v>
      </c>
    </row>
    <row r="71" spans="1:15" s="50" customFormat="1" outlineLevel="1" x14ac:dyDescent="0.2">
      <c r="A71" s="69" t="s">
        <v>16</v>
      </c>
      <c r="B71" s="13" t="s">
        <v>95</v>
      </c>
      <c r="C71" s="54">
        <v>0</v>
      </c>
      <c r="D71" s="53">
        <v>0</v>
      </c>
      <c r="E71" s="89">
        <v>1</v>
      </c>
      <c r="F71" s="53" t="s">
        <v>28</v>
      </c>
      <c r="G71" s="54" t="s">
        <v>77</v>
      </c>
      <c r="H71" s="62">
        <f t="shared" ref="H71:H72" si="54">C71</f>
        <v>0</v>
      </c>
      <c r="I71" s="62">
        <f t="shared" ref="I71:M71" si="55">H71</f>
        <v>0</v>
      </c>
      <c r="J71" s="62">
        <f t="shared" si="55"/>
        <v>0</v>
      </c>
      <c r="K71" s="62">
        <f t="shared" si="55"/>
        <v>0</v>
      </c>
      <c r="L71" s="97">
        <f t="shared" si="55"/>
        <v>0</v>
      </c>
      <c r="M71" s="106">
        <f t="shared" si="55"/>
        <v>0</v>
      </c>
      <c r="N71" s="97">
        <f t="shared" si="53"/>
        <v>0</v>
      </c>
      <c r="O71" s="51">
        <f t="shared" si="53"/>
        <v>0</v>
      </c>
    </row>
    <row r="72" spans="1:15" s="50" customFormat="1" outlineLevel="1" x14ac:dyDescent="0.2">
      <c r="A72" s="69" t="s">
        <v>16</v>
      </c>
      <c r="B72" s="13" t="s">
        <v>96</v>
      </c>
      <c r="C72" s="54">
        <v>0.5</v>
      </c>
      <c r="D72" s="53">
        <v>0.25</v>
      </c>
      <c r="E72" s="89">
        <f t="shared" si="51"/>
        <v>2</v>
      </c>
      <c r="F72" s="53" t="s">
        <v>31</v>
      </c>
      <c r="G72" s="54" t="s">
        <v>87</v>
      </c>
      <c r="H72" s="62">
        <f t="shared" si="54"/>
        <v>0.5</v>
      </c>
      <c r="I72" s="62">
        <f t="shared" ref="I72:M72" si="56">H72</f>
        <v>0.5</v>
      </c>
      <c r="J72" s="62">
        <v>0</v>
      </c>
      <c r="K72" s="62">
        <f t="shared" si="56"/>
        <v>0</v>
      </c>
      <c r="L72" s="97">
        <f t="shared" si="56"/>
        <v>0</v>
      </c>
      <c r="M72" s="106">
        <f t="shared" si="56"/>
        <v>0</v>
      </c>
      <c r="N72" s="97">
        <f t="shared" si="53"/>
        <v>0</v>
      </c>
      <c r="O72" s="51">
        <f t="shared" si="53"/>
        <v>0</v>
      </c>
    </row>
    <row r="73" spans="1:15" s="50" customFormat="1" outlineLevel="1" x14ac:dyDescent="0.2">
      <c r="A73" s="69" t="s">
        <v>16</v>
      </c>
      <c r="B73" s="72" t="s">
        <v>97</v>
      </c>
      <c r="C73" s="54">
        <v>0</v>
      </c>
      <c r="D73" s="53">
        <v>0</v>
      </c>
      <c r="E73" s="89">
        <v>1</v>
      </c>
      <c r="F73" s="53" t="s">
        <v>28</v>
      </c>
      <c r="G73" s="54" t="s">
        <v>87</v>
      </c>
      <c r="H73" s="62">
        <f>C73</f>
        <v>0</v>
      </c>
      <c r="I73" s="62">
        <f t="shared" ref="I73:M73" si="57">H73</f>
        <v>0</v>
      </c>
      <c r="J73" s="62">
        <f t="shared" si="57"/>
        <v>0</v>
      </c>
      <c r="K73" s="62">
        <f t="shared" si="57"/>
        <v>0</v>
      </c>
      <c r="L73" s="97">
        <f t="shared" si="57"/>
        <v>0</v>
      </c>
      <c r="M73" s="106">
        <f t="shared" si="57"/>
        <v>0</v>
      </c>
      <c r="N73" s="97">
        <f t="shared" si="53"/>
        <v>0</v>
      </c>
      <c r="O73" s="51">
        <f t="shared" si="53"/>
        <v>0</v>
      </c>
    </row>
    <row r="74" spans="1:15" s="50" customFormat="1" outlineLevel="1" x14ac:dyDescent="0.2">
      <c r="A74" s="69" t="s">
        <v>16</v>
      </c>
      <c r="B74" s="73" t="s">
        <v>299</v>
      </c>
      <c r="C74" s="54"/>
      <c r="D74" s="53"/>
      <c r="E74" s="89" t="str">
        <f t="shared" ref="E74:E120" si="58">IF(D74 = 0, "", C74/D74)</f>
        <v/>
      </c>
      <c r="F74" s="53"/>
      <c r="G74" s="54"/>
      <c r="H74" s="62"/>
      <c r="I74" s="62"/>
      <c r="J74" s="62"/>
      <c r="K74" s="62"/>
      <c r="L74" s="97"/>
      <c r="M74" s="106"/>
      <c r="N74" s="97"/>
      <c r="O74" s="51"/>
    </row>
    <row r="75" spans="1:15" s="50" customFormat="1" outlineLevel="1" x14ac:dyDescent="0.2">
      <c r="A75" s="69" t="s">
        <v>16</v>
      </c>
      <c r="B75" s="13" t="s">
        <v>300</v>
      </c>
      <c r="C75" s="54">
        <v>3</v>
      </c>
      <c r="D75" s="53">
        <v>3</v>
      </c>
      <c r="E75" s="89">
        <f t="shared" si="58"/>
        <v>1</v>
      </c>
      <c r="F75" s="53" t="s">
        <v>31</v>
      </c>
      <c r="G75" s="54" t="s">
        <v>76</v>
      </c>
      <c r="H75" s="62">
        <f>C75</f>
        <v>3</v>
      </c>
      <c r="I75" s="62">
        <f t="shared" ref="I75:M75" si="59">H75</f>
        <v>3</v>
      </c>
      <c r="J75" s="62">
        <v>0</v>
      </c>
      <c r="K75" s="62">
        <f t="shared" si="59"/>
        <v>0</v>
      </c>
      <c r="L75" s="97">
        <f t="shared" si="59"/>
        <v>0</v>
      </c>
      <c r="M75" s="106">
        <f t="shared" si="59"/>
        <v>0</v>
      </c>
      <c r="N75" s="97">
        <f t="shared" ref="N75:O80" si="60">M75</f>
        <v>0</v>
      </c>
      <c r="O75" s="51">
        <f t="shared" si="60"/>
        <v>0</v>
      </c>
    </row>
    <row r="76" spans="1:15" s="50" customFormat="1" outlineLevel="1" x14ac:dyDescent="0.2">
      <c r="A76" s="69" t="s">
        <v>16</v>
      </c>
      <c r="B76" s="72" t="s">
        <v>301</v>
      </c>
      <c r="C76" s="52">
        <v>1</v>
      </c>
      <c r="D76" s="51">
        <v>2</v>
      </c>
      <c r="E76" s="89">
        <f t="shared" si="58"/>
        <v>0.5</v>
      </c>
      <c r="F76" s="53" t="s">
        <v>28</v>
      </c>
      <c r="G76" s="54" t="s">
        <v>88</v>
      </c>
      <c r="H76" s="62">
        <f t="shared" ref="H76:H116" si="61">C76</f>
        <v>1</v>
      </c>
      <c r="I76" s="62">
        <f t="shared" ref="I76:M76" si="62">H76</f>
        <v>1</v>
      </c>
      <c r="J76" s="62">
        <f t="shared" si="62"/>
        <v>1</v>
      </c>
      <c r="K76" s="62">
        <v>0</v>
      </c>
      <c r="L76" s="97">
        <f t="shared" si="62"/>
        <v>0</v>
      </c>
      <c r="M76" s="106">
        <f t="shared" si="62"/>
        <v>0</v>
      </c>
      <c r="N76" s="97">
        <f t="shared" si="60"/>
        <v>0</v>
      </c>
      <c r="O76" s="51">
        <f t="shared" si="60"/>
        <v>0</v>
      </c>
    </row>
    <row r="77" spans="1:15" s="50" customFormat="1" outlineLevel="1" x14ac:dyDescent="0.2">
      <c r="A77" s="69" t="s">
        <v>16</v>
      </c>
      <c r="B77" s="54" t="s">
        <v>99</v>
      </c>
      <c r="C77" s="53">
        <v>0.5</v>
      </c>
      <c r="D77" s="53">
        <v>0.25</v>
      </c>
      <c r="E77" s="89">
        <f t="shared" ref="E77:E80" si="63">IF(D77 = 0, "0%", C77/D77)</f>
        <v>2</v>
      </c>
      <c r="F77" s="53" t="s">
        <v>25</v>
      </c>
      <c r="G77" s="54" t="s">
        <v>87</v>
      </c>
      <c r="H77" s="62">
        <f t="shared" si="61"/>
        <v>0.5</v>
      </c>
      <c r="I77" s="62">
        <f t="shared" ref="I77:M77" si="64">H77</f>
        <v>0.5</v>
      </c>
      <c r="J77" s="62">
        <f t="shared" si="64"/>
        <v>0.5</v>
      </c>
      <c r="K77" s="62">
        <v>0</v>
      </c>
      <c r="L77" s="97">
        <f t="shared" si="64"/>
        <v>0</v>
      </c>
      <c r="M77" s="106">
        <f t="shared" si="64"/>
        <v>0</v>
      </c>
      <c r="N77" s="97">
        <f t="shared" si="60"/>
        <v>0</v>
      </c>
      <c r="O77" s="51">
        <f t="shared" si="60"/>
        <v>0</v>
      </c>
    </row>
    <row r="78" spans="1:15" s="50" customFormat="1" outlineLevel="1" x14ac:dyDescent="0.2">
      <c r="A78" s="69" t="s">
        <v>16</v>
      </c>
      <c r="B78" s="52" t="s">
        <v>100</v>
      </c>
      <c r="C78" s="53">
        <v>0.5</v>
      </c>
      <c r="D78" s="53">
        <v>0</v>
      </c>
      <c r="E78" s="89" t="str">
        <f t="shared" si="63"/>
        <v>0%</v>
      </c>
      <c r="F78" s="53" t="s">
        <v>25</v>
      </c>
      <c r="G78" s="54" t="s">
        <v>87</v>
      </c>
      <c r="H78" s="62">
        <f t="shared" si="61"/>
        <v>0.5</v>
      </c>
      <c r="I78" s="62">
        <f t="shared" ref="I78:L78" si="65">H78</f>
        <v>0.5</v>
      </c>
      <c r="J78" s="62">
        <f t="shared" si="65"/>
        <v>0.5</v>
      </c>
      <c r="K78" s="62">
        <f t="shared" si="65"/>
        <v>0.5</v>
      </c>
      <c r="L78" s="97">
        <f t="shared" si="65"/>
        <v>0.5</v>
      </c>
      <c r="M78" s="106">
        <v>0</v>
      </c>
      <c r="N78" s="97">
        <f t="shared" si="60"/>
        <v>0</v>
      </c>
      <c r="O78" s="51">
        <f t="shared" si="60"/>
        <v>0</v>
      </c>
    </row>
    <row r="79" spans="1:15" s="50" customFormat="1" outlineLevel="1" x14ac:dyDescent="0.2">
      <c r="A79" s="69" t="s">
        <v>16</v>
      </c>
      <c r="B79" s="52" t="s">
        <v>101</v>
      </c>
      <c r="C79" s="53">
        <v>0.5</v>
      </c>
      <c r="D79" s="53">
        <v>0</v>
      </c>
      <c r="E79" s="89" t="str">
        <f t="shared" si="63"/>
        <v>0%</v>
      </c>
      <c r="F79" s="53" t="s">
        <v>25</v>
      </c>
      <c r="G79" s="54" t="s">
        <v>87</v>
      </c>
      <c r="H79" s="62">
        <f t="shared" si="61"/>
        <v>0.5</v>
      </c>
      <c r="I79" s="62">
        <f t="shared" ref="I79:L79" si="66">H79</f>
        <v>0.5</v>
      </c>
      <c r="J79" s="62">
        <f t="shared" si="66"/>
        <v>0.5</v>
      </c>
      <c r="K79" s="62">
        <f t="shared" si="66"/>
        <v>0.5</v>
      </c>
      <c r="L79" s="97">
        <f t="shared" si="66"/>
        <v>0.5</v>
      </c>
      <c r="M79" s="106">
        <v>0</v>
      </c>
      <c r="N79" s="97">
        <f t="shared" si="60"/>
        <v>0</v>
      </c>
      <c r="O79" s="51">
        <f t="shared" si="60"/>
        <v>0</v>
      </c>
    </row>
    <row r="80" spans="1:15" s="50" customFormat="1" outlineLevel="1" x14ac:dyDescent="0.2">
      <c r="A80" s="69" t="s">
        <v>16</v>
      </c>
      <c r="B80" s="52" t="s">
        <v>102</v>
      </c>
      <c r="C80" s="53">
        <v>0.5</v>
      </c>
      <c r="D80" s="53">
        <v>0.25</v>
      </c>
      <c r="E80" s="89">
        <f t="shared" si="63"/>
        <v>2</v>
      </c>
      <c r="F80" s="53" t="s">
        <v>25</v>
      </c>
      <c r="G80" s="54" t="s">
        <v>87</v>
      </c>
      <c r="H80" s="62">
        <f t="shared" si="61"/>
        <v>0.5</v>
      </c>
      <c r="I80" s="62">
        <f t="shared" ref="I80:M80" si="67">H80</f>
        <v>0.5</v>
      </c>
      <c r="J80" s="62">
        <f t="shared" si="67"/>
        <v>0.5</v>
      </c>
      <c r="K80" s="62">
        <v>0</v>
      </c>
      <c r="L80" s="97">
        <f t="shared" si="67"/>
        <v>0</v>
      </c>
      <c r="M80" s="106">
        <f t="shared" si="67"/>
        <v>0</v>
      </c>
      <c r="N80" s="97">
        <f t="shared" si="60"/>
        <v>0</v>
      </c>
      <c r="O80" s="51">
        <f t="shared" si="60"/>
        <v>0</v>
      </c>
    </row>
    <row r="81" spans="1:15" s="50" customFormat="1" outlineLevel="1" x14ac:dyDescent="0.2">
      <c r="A81" s="69" t="s">
        <v>16</v>
      </c>
      <c r="B81" s="52" t="s">
        <v>320</v>
      </c>
      <c r="C81" s="53" t="s">
        <v>347</v>
      </c>
      <c r="D81" s="53">
        <v>0.25</v>
      </c>
      <c r="E81" s="89" t="s">
        <v>347</v>
      </c>
      <c r="F81" s="53" t="s">
        <v>31</v>
      </c>
      <c r="G81" s="54" t="s">
        <v>76</v>
      </c>
      <c r="H81" s="29"/>
      <c r="I81" s="29"/>
      <c r="J81" s="29"/>
      <c r="K81" s="97"/>
      <c r="L81" s="97"/>
      <c r="M81" s="106">
        <v>0</v>
      </c>
      <c r="N81" s="97">
        <v>0</v>
      </c>
      <c r="O81" s="51">
        <v>0</v>
      </c>
    </row>
    <row r="82" spans="1:15" s="50" customFormat="1" outlineLevel="1" x14ac:dyDescent="0.2">
      <c r="A82" s="69" t="s">
        <v>16</v>
      </c>
      <c r="B82" s="52" t="s">
        <v>321</v>
      </c>
      <c r="C82" s="53" t="s">
        <v>347</v>
      </c>
      <c r="D82" s="53">
        <v>0.25</v>
      </c>
      <c r="E82" s="89" t="s">
        <v>347</v>
      </c>
      <c r="F82" s="53" t="s">
        <v>31</v>
      </c>
      <c r="G82" s="54" t="s">
        <v>76</v>
      </c>
      <c r="H82" s="29"/>
      <c r="I82" s="29"/>
      <c r="J82" s="29"/>
      <c r="K82" s="97"/>
      <c r="L82" s="97"/>
      <c r="M82" s="106">
        <v>0</v>
      </c>
      <c r="N82" s="97">
        <v>0</v>
      </c>
      <c r="O82" s="51">
        <v>0</v>
      </c>
    </row>
    <row r="83" spans="1:15" s="50" customFormat="1" outlineLevel="1" x14ac:dyDescent="0.2">
      <c r="A83" s="69" t="s">
        <v>16</v>
      </c>
      <c r="B83" s="57" t="s">
        <v>103</v>
      </c>
      <c r="C83" s="53"/>
      <c r="D83" s="53"/>
      <c r="E83" s="89" t="str">
        <f t="shared" si="58"/>
        <v/>
      </c>
      <c r="F83" s="53"/>
      <c r="G83" s="54"/>
      <c r="H83" s="62"/>
      <c r="I83" s="62"/>
      <c r="J83" s="62"/>
      <c r="K83" s="62"/>
      <c r="L83" s="97"/>
      <c r="M83" s="106"/>
      <c r="N83" s="97"/>
      <c r="O83" s="51"/>
    </row>
    <row r="84" spans="1:15" s="50" customFormat="1" outlineLevel="1" x14ac:dyDescent="0.2">
      <c r="A84" s="69" t="s">
        <v>16</v>
      </c>
      <c r="B84" s="52" t="s">
        <v>104</v>
      </c>
      <c r="C84" s="53">
        <v>0.25</v>
      </c>
      <c r="D84" s="53">
        <v>0.25</v>
      </c>
      <c r="E84" s="89">
        <f t="shared" si="58"/>
        <v>1</v>
      </c>
      <c r="F84" s="53" t="s">
        <v>31</v>
      </c>
      <c r="G84" s="54" t="s">
        <v>87</v>
      </c>
      <c r="H84" s="62">
        <f t="shared" si="61"/>
        <v>0.25</v>
      </c>
      <c r="I84" s="62">
        <f t="shared" ref="I84:M84" si="68">H84</f>
        <v>0.25</v>
      </c>
      <c r="J84" s="62">
        <f t="shared" si="68"/>
        <v>0.25</v>
      </c>
      <c r="K84" s="62">
        <v>0</v>
      </c>
      <c r="L84" s="97">
        <f t="shared" si="68"/>
        <v>0</v>
      </c>
      <c r="M84" s="106">
        <f t="shared" si="68"/>
        <v>0</v>
      </c>
      <c r="N84" s="97">
        <f>M84</f>
        <v>0</v>
      </c>
      <c r="O84" s="51">
        <f>N84</f>
        <v>0</v>
      </c>
    </row>
    <row r="85" spans="1:15" s="50" customFormat="1" outlineLevel="1" x14ac:dyDescent="0.2">
      <c r="A85" s="69" t="s">
        <v>16</v>
      </c>
      <c r="B85" s="52" t="s">
        <v>105</v>
      </c>
      <c r="C85" s="53">
        <v>0.25</v>
      </c>
      <c r="D85" s="53">
        <v>0.25</v>
      </c>
      <c r="E85" s="89">
        <f t="shared" si="58"/>
        <v>1</v>
      </c>
      <c r="F85" s="53" t="s">
        <v>31</v>
      </c>
      <c r="G85" s="54" t="s">
        <v>87</v>
      </c>
      <c r="H85" s="62">
        <f t="shared" si="61"/>
        <v>0.25</v>
      </c>
      <c r="I85" s="62">
        <f t="shared" ref="I85:M85" si="69">H85</f>
        <v>0.25</v>
      </c>
      <c r="J85" s="62">
        <f t="shared" si="69"/>
        <v>0.25</v>
      </c>
      <c r="K85" s="62">
        <v>0</v>
      </c>
      <c r="L85" s="97">
        <f t="shared" si="69"/>
        <v>0</v>
      </c>
      <c r="M85" s="106">
        <f t="shared" si="69"/>
        <v>0</v>
      </c>
      <c r="N85" s="97">
        <f>M85</f>
        <v>0</v>
      </c>
      <c r="O85" s="51">
        <f>N85</f>
        <v>0</v>
      </c>
    </row>
    <row r="86" spans="1:15" s="50" customFormat="1" outlineLevel="1" x14ac:dyDescent="0.2">
      <c r="A86" s="69" t="s">
        <v>16</v>
      </c>
      <c r="B86" s="57" t="s">
        <v>106</v>
      </c>
      <c r="C86" s="53"/>
      <c r="D86" s="53"/>
      <c r="E86" s="89" t="str">
        <f t="shared" si="58"/>
        <v/>
      </c>
      <c r="F86" s="53"/>
      <c r="G86" s="54"/>
      <c r="H86" s="62"/>
      <c r="I86" s="62"/>
      <c r="J86" s="62"/>
      <c r="K86" s="62"/>
      <c r="L86" s="97"/>
      <c r="M86" s="106"/>
      <c r="N86" s="97"/>
      <c r="O86" s="51"/>
    </row>
    <row r="87" spans="1:15" s="50" customFormat="1" outlineLevel="1" x14ac:dyDescent="0.2">
      <c r="A87" s="69" t="s">
        <v>16</v>
      </c>
      <c r="B87" s="52" t="s">
        <v>309</v>
      </c>
      <c r="C87" s="53">
        <v>3.25</v>
      </c>
      <c r="D87" s="53">
        <v>0.25</v>
      </c>
      <c r="E87" s="89">
        <f t="shared" ref="E87:E116" si="70">IF(D87 = 0, "0%", C87/D87)</f>
        <v>13</v>
      </c>
      <c r="F87" s="53" t="s">
        <v>31</v>
      </c>
      <c r="G87" s="54" t="s">
        <v>76</v>
      </c>
      <c r="H87" s="62">
        <f t="shared" si="61"/>
        <v>3.25</v>
      </c>
      <c r="I87" s="62">
        <f t="shared" ref="I87:M87" si="71">H87</f>
        <v>3.25</v>
      </c>
      <c r="J87" s="62">
        <f t="shared" si="71"/>
        <v>3.25</v>
      </c>
      <c r="K87" s="62">
        <v>0</v>
      </c>
      <c r="L87" s="97">
        <f t="shared" si="71"/>
        <v>0</v>
      </c>
      <c r="M87" s="106">
        <f t="shared" si="71"/>
        <v>0</v>
      </c>
      <c r="N87" s="97">
        <f>M87</f>
        <v>0</v>
      </c>
      <c r="O87" s="51">
        <f>N87</f>
        <v>0</v>
      </c>
    </row>
    <row r="88" spans="1:15" s="50" customFormat="1" outlineLevel="1" x14ac:dyDescent="0.2">
      <c r="A88" s="69" t="s">
        <v>16</v>
      </c>
      <c r="B88" s="52" t="s">
        <v>311</v>
      </c>
      <c r="C88" s="53">
        <v>0.25</v>
      </c>
      <c r="D88" s="53">
        <v>0.25</v>
      </c>
      <c r="E88" s="89">
        <f t="shared" si="70"/>
        <v>1</v>
      </c>
      <c r="F88" s="53" t="s">
        <v>31</v>
      </c>
      <c r="G88" s="54" t="s">
        <v>76</v>
      </c>
      <c r="H88" s="94"/>
      <c r="I88" s="94"/>
      <c r="J88" s="94"/>
      <c r="K88" s="94"/>
      <c r="L88" s="97">
        <f t="shared" ref="L88" si="72">K88</f>
        <v>0</v>
      </c>
      <c r="M88" s="106">
        <f t="shared" ref="M88" si="73">L88</f>
        <v>0</v>
      </c>
      <c r="N88" s="97">
        <f t="shared" ref="N88:O88" si="74">M88</f>
        <v>0</v>
      </c>
      <c r="O88" s="51">
        <f t="shared" si="74"/>
        <v>0</v>
      </c>
    </row>
    <row r="89" spans="1:15" s="50" customFormat="1" outlineLevel="1" x14ac:dyDescent="0.2">
      <c r="A89" s="69" t="s">
        <v>16</v>
      </c>
      <c r="B89" s="52" t="s">
        <v>312</v>
      </c>
      <c r="C89" s="53">
        <v>1</v>
      </c>
      <c r="D89" s="53">
        <v>2</v>
      </c>
      <c r="E89" s="89">
        <f t="shared" si="70"/>
        <v>0.5</v>
      </c>
      <c r="F89" s="53" t="s">
        <v>28</v>
      </c>
      <c r="G89" s="54" t="s">
        <v>76</v>
      </c>
      <c r="H89" s="94"/>
      <c r="I89" s="94"/>
      <c r="J89" s="94"/>
      <c r="K89" s="94"/>
      <c r="L89" s="97">
        <f t="shared" ref="L89" si="75">K89</f>
        <v>0</v>
      </c>
      <c r="M89" s="106">
        <f t="shared" ref="M89" si="76">L89</f>
        <v>0</v>
      </c>
      <c r="N89" s="97">
        <f t="shared" ref="N89:O89" si="77">M89</f>
        <v>0</v>
      </c>
      <c r="O89" s="51">
        <f t="shared" si="77"/>
        <v>0</v>
      </c>
    </row>
    <row r="90" spans="1:15" s="50" customFormat="1" outlineLevel="1" x14ac:dyDescent="0.2">
      <c r="A90" s="69" t="s">
        <v>16</v>
      </c>
      <c r="B90" s="52" t="s">
        <v>107</v>
      </c>
      <c r="C90" s="53">
        <v>0.5</v>
      </c>
      <c r="D90" s="53">
        <v>0.5</v>
      </c>
      <c r="E90" s="89">
        <f t="shared" si="70"/>
        <v>1</v>
      </c>
      <c r="F90" s="53" t="s">
        <v>28</v>
      </c>
      <c r="G90" s="54" t="s">
        <v>87</v>
      </c>
      <c r="H90" s="62">
        <f t="shared" si="61"/>
        <v>0.5</v>
      </c>
      <c r="I90" s="62">
        <f t="shared" ref="I90:M90" si="78">H90</f>
        <v>0.5</v>
      </c>
      <c r="J90" s="62">
        <f t="shared" si="78"/>
        <v>0.5</v>
      </c>
      <c r="K90" s="62">
        <f t="shared" si="78"/>
        <v>0.5</v>
      </c>
      <c r="L90" s="97">
        <v>0</v>
      </c>
      <c r="M90" s="106">
        <f t="shared" si="78"/>
        <v>0</v>
      </c>
      <c r="N90" s="97">
        <f t="shared" ref="N90:O115" si="79">M90</f>
        <v>0</v>
      </c>
      <c r="O90" s="51">
        <f t="shared" si="79"/>
        <v>0</v>
      </c>
    </row>
    <row r="91" spans="1:15" s="50" customFormat="1" outlineLevel="1" x14ac:dyDescent="0.2">
      <c r="A91" s="69" t="s">
        <v>16</v>
      </c>
      <c r="B91" s="52" t="s">
        <v>108</v>
      </c>
      <c r="C91" s="53">
        <v>0.5</v>
      </c>
      <c r="D91" s="53">
        <v>0.5</v>
      </c>
      <c r="E91" s="89">
        <f t="shared" si="70"/>
        <v>1</v>
      </c>
      <c r="F91" s="53" t="s">
        <v>28</v>
      </c>
      <c r="G91" s="54" t="s">
        <v>87</v>
      </c>
      <c r="H91" s="62">
        <f t="shared" si="61"/>
        <v>0.5</v>
      </c>
      <c r="I91" s="62">
        <f t="shared" ref="I91:M91" si="80">H91</f>
        <v>0.5</v>
      </c>
      <c r="J91" s="62">
        <f t="shared" si="80"/>
        <v>0.5</v>
      </c>
      <c r="K91" s="62">
        <f t="shared" si="80"/>
        <v>0.5</v>
      </c>
      <c r="L91" s="97">
        <v>0</v>
      </c>
      <c r="M91" s="106">
        <f t="shared" si="80"/>
        <v>0</v>
      </c>
      <c r="N91" s="97">
        <f t="shared" si="79"/>
        <v>0</v>
      </c>
      <c r="O91" s="51">
        <f t="shared" si="79"/>
        <v>0</v>
      </c>
    </row>
    <row r="92" spans="1:15" s="50" customFormat="1" outlineLevel="1" x14ac:dyDescent="0.2">
      <c r="A92" s="69" t="s">
        <v>16</v>
      </c>
      <c r="B92" s="52" t="s">
        <v>109</v>
      </c>
      <c r="C92" s="53">
        <v>1</v>
      </c>
      <c r="D92" s="53">
        <v>1</v>
      </c>
      <c r="E92" s="89">
        <f t="shared" si="70"/>
        <v>1</v>
      </c>
      <c r="F92" s="53" t="s">
        <v>28</v>
      </c>
      <c r="G92" s="54" t="s">
        <v>87</v>
      </c>
      <c r="H92" s="62">
        <f t="shared" si="61"/>
        <v>1</v>
      </c>
      <c r="I92" s="62">
        <f t="shared" ref="I92:L92" si="81">H92</f>
        <v>1</v>
      </c>
      <c r="J92" s="62">
        <f t="shared" si="81"/>
        <v>1</v>
      </c>
      <c r="K92" s="62">
        <f t="shared" si="81"/>
        <v>1</v>
      </c>
      <c r="L92" s="97">
        <f t="shared" si="81"/>
        <v>1</v>
      </c>
      <c r="M92" s="106">
        <v>0</v>
      </c>
      <c r="N92" s="97">
        <f t="shared" si="79"/>
        <v>0</v>
      </c>
      <c r="O92" s="51">
        <f t="shared" si="79"/>
        <v>0</v>
      </c>
    </row>
    <row r="93" spans="1:15" s="50" customFormat="1" ht="14.25" customHeight="1" outlineLevel="1" x14ac:dyDescent="0.2">
      <c r="A93" s="69" t="s">
        <v>16</v>
      </c>
      <c r="B93" s="52" t="s">
        <v>110</v>
      </c>
      <c r="C93" s="53">
        <v>1</v>
      </c>
      <c r="D93" s="53">
        <v>0</v>
      </c>
      <c r="E93" s="89" t="str">
        <f t="shared" si="70"/>
        <v>0%</v>
      </c>
      <c r="F93" s="53" t="s">
        <v>28</v>
      </c>
      <c r="G93" s="54" t="s">
        <v>87</v>
      </c>
      <c r="H93" s="62">
        <f t="shared" si="61"/>
        <v>1</v>
      </c>
      <c r="I93" s="62">
        <f t="shared" ref="I93:L93" si="82">H93</f>
        <v>1</v>
      </c>
      <c r="J93" s="62">
        <f t="shared" si="82"/>
        <v>1</v>
      </c>
      <c r="K93" s="62">
        <f t="shared" si="82"/>
        <v>1</v>
      </c>
      <c r="L93" s="97">
        <f t="shared" si="82"/>
        <v>1</v>
      </c>
      <c r="M93" s="106">
        <v>0</v>
      </c>
      <c r="N93" s="97">
        <f t="shared" si="79"/>
        <v>0</v>
      </c>
      <c r="O93" s="51">
        <f t="shared" si="79"/>
        <v>0</v>
      </c>
    </row>
    <row r="94" spans="1:15" s="50" customFormat="1" ht="14.25" customHeight="1" outlineLevel="1" x14ac:dyDescent="0.2">
      <c r="A94" s="69" t="s">
        <v>16</v>
      </c>
      <c r="B94" s="52" t="s">
        <v>111</v>
      </c>
      <c r="C94" s="53">
        <v>1</v>
      </c>
      <c r="D94" s="53">
        <v>0.25</v>
      </c>
      <c r="E94" s="89">
        <f t="shared" si="70"/>
        <v>4</v>
      </c>
      <c r="F94" s="53" t="s">
        <v>28</v>
      </c>
      <c r="G94" s="54" t="s">
        <v>87</v>
      </c>
      <c r="H94" s="62">
        <f t="shared" si="61"/>
        <v>1</v>
      </c>
      <c r="I94" s="62">
        <f t="shared" ref="I94:L94" si="83">H94</f>
        <v>1</v>
      </c>
      <c r="J94" s="62">
        <f t="shared" si="83"/>
        <v>1</v>
      </c>
      <c r="K94" s="62">
        <f t="shared" si="83"/>
        <v>1</v>
      </c>
      <c r="L94" s="97">
        <f t="shared" si="83"/>
        <v>1</v>
      </c>
      <c r="M94" s="106">
        <v>0</v>
      </c>
      <c r="N94" s="97">
        <f t="shared" si="79"/>
        <v>0</v>
      </c>
      <c r="O94" s="51">
        <f t="shared" si="79"/>
        <v>0</v>
      </c>
    </row>
    <row r="95" spans="1:15" s="50" customFormat="1" outlineLevel="1" x14ac:dyDescent="0.2">
      <c r="A95" s="69" t="s">
        <v>16</v>
      </c>
      <c r="B95" s="52" t="s">
        <v>112</v>
      </c>
      <c r="C95" s="53">
        <v>1</v>
      </c>
      <c r="D95" s="53">
        <v>0</v>
      </c>
      <c r="E95" s="89" t="str">
        <f t="shared" si="70"/>
        <v>0%</v>
      </c>
      <c r="F95" s="53" t="s">
        <v>28</v>
      </c>
      <c r="G95" s="54" t="s">
        <v>87</v>
      </c>
      <c r="H95" s="62">
        <f t="shared" si="61"/>
        <v>1</v>
      </c>
      <c r="I95" s="62">
        <f t="shared" ref="I95:L95" si="84">H95</f>
        <v>1</v>
      </c>
      <c r="J95" s="62">
        <f t="shared" si="84"/>
        <v>1</v>
      </c>
      <c r="K95" s="62">
        <f t="shared" si="84"/>
        <v>1</v>
      </c>
      <c r="L95" s="97">
        <f t="shared" si="84"/>
        <v>1</v>
      </c>
      <c r="M95" s="106">
        <v>0</v>
      </c>
      <c r="N95" s="97">
        <f t="shared" si="79"/>
        <v>0</v>
      </c>
      <c r="O95" s="51">
        <f t="shared" si="79"/>
        <v>0</v>
      </c>
    </row>
    <row r="96" spans="1:15" s="50" customFormat="1" outlineLevel="1" x14ac:dyDescent="0.2">
      <c r="A96" s="69" t="s">
        <v>16</v>
      </c>
      <c r="B96" s="52" t="s">
        <v>113</v>
      </c>
      <c r="C96" s="53">
        <v>0.5</v>
      </c>
      <c r="D96" s="53">
        <v>0.5</v>
      </c>
      <c r="E96" s="89">
        <f t="shared" si="70"/>
        <v>1</v>
      </c>
      <c r="F96" s="53" t="s">
        <v>28</v>
      </c>
      <c r="G96" s="54" t="s">
        <v>87</v>
      </c>
      <c r="H96" s="62">
        <f t="shared" si="61"/>
        <v>0.5</v>
      </c>
      <c r="I96" s="62">
        <f t="shared" ref="I96:M96" si="85">H96</f>
        <v>0.5</v>
      </c>
      <c r="J96" s="62">
        <f t="shared" si="85"/>
        <v>0.5</v>
      </c>
      <c r="K96" s="62">
        <f t="shared" si="85"/>
        <v>0.5</v>
      </c>
      <c r="L96" s="97">
        <v>0</v>
      </c>
      <c r="M96" s="106">
        <f t="shared" si="85"/>
        <v>0</v>
      </c>
      <c r="N96" s="97">
        <f t="shared" si="79"/>
        <v>0</v>
      </c>
      <c r="O96" s="51">
        <f t="shared" si="79"/>
        <v>0</v>
      </c>
    </row>
    <row r="97" spans="1:15" s="50" customFormat="1" outlineLevel="1" x14ac:dyDescent="0.2">
      <c r="A97" s="69" t="s">
        <v>16</v>
      </c>
      <c r="B97" s="52" t="s">
        <v>114</v>
      </c>
      <c r="C97" s="53">
        <v>1</v>
      </c>
      <c r="D97" s="53">
        <v>0.75</v>
      </c>
      <c r="E97" s="89">
        <f t="shared" si="70"/>
        <v>1.3333333333333333</v>
      </c>
      <c r="F97" s="53" t="s">
        <v>28</v>
      </c>
      <c r="G97" s="54" t="s">
        <v>87</v>
      </c>
      <c r="H97" s="62">
        <f t="shared" si="61"/>
        <v>1</v>
      </c>
      <c r="I97" s="62">
        <f t="shared" ref="I97:L97" si="86">H97</f>
        <v>1</v>
      </c>
      <c r="J97" s="62">
        <f t="shared" si="86"/>
        <v>1</v>
      </c>
      <c r="K97" s="62">
        <f t="shared" si="86"/>
        <v>1</v>
      </c>
      <c r="L97" s="97">
        <f t="shared" si="86"/>
        <v>1</v>
      </c>
      <c r="M97" s="106">
        <v>0</v>
      </c>
      <c r="N97" s="97">
        <f t="shared" si="79"/>
        <v>0</v>
      </c>
      <c r="O97" s="51">
        <f t="shared" si="79"/>
        <v>0</v>
      </c>
    </row>
    <row r="98" spans="1:15" s="50" customFormat="1" outlineLevel="1" x14ac:dyDescent="0.2">
      <c r="A98" s="69" t="s">
        <v>16</v>
      </c>
      <c r="B98" s="52" t="s">
        <v>115</v>
      </c>
      <c r="C98" s="53">
        <v>0.5</v>
      </c>
      <c r="D98" s="53">
        <v>0.5</v>
      </c>
      <c r="E98" s="89">
        <f t="shared" si="70"/>
        <v>1</v>
      </c>
      <c r="F98" s="53" t="s">
        <v>28</v>
      </c>
      <c r="G98" s="54" t="s">
        <v>87</v>
      </c>
      <c r="H98" s="62">
        <f t="shared" si="61"/>
        <v>0.5</v>
      </c>
      <c r="I98" s="62">
        <f t="shared" ref="I98:M98" si="87">H98</f>
        <v>0.5</v>
      </c>
      <c r="J98" s="62">
        <f t="shared" si="87"/>
        <v>0.5</v>
      </c>
      <c r="K98" s="62">
        <f t="shared" si="87"/>
        <v>0.5</v>
      </c>
      <c r="L98" s="97">
        <v>0</v>
      </c>
      <c r="M98" s="106">
        <f t="shared" si="87"/>
        <v>0</v>
      </c>
      <c r="N98" s="97">
        <f t="shared" si="79"/>
        <v>0</v>
      </c>
      <c r="O98" s="51">
        <f t="shared" si="79"/>
        <v>0</v>
      </c>
    </row>
    <row r="99" spans="1:15" s="50" customFormat="1" outlineLevel="1" x14ac:dyDescent="0.2">
      <c r="A99" s="69" t="s">
        <v>16</v>
      </c>
      <c r="B99" s="52" t="s">
        <v>116</v>
      </c>
      <c r="C99" s="53">
        <v>0.25</v>
      </c>
      <c r="D99" s="53">
        <v>0.25</v>
      </c>
      <c r="E99" s="89">
        <f t="shared" si="70"/>
        <v>1</v>
      </c>
      <c r="F99" s="53" t="s">
        <v>28</v>
      </c>
      <c r="G99" s="54" t="s">
        <v>87</v>
      </c>
      <c r="H99" s="62">
        <f t="shared" si="61"/>
        <v>0.25</v>
      </c>
      <c r="I99" s="62">
        <f t="shared" ref="I99:M99" si="88">H99</f>
        <v>0.25</v>
      </c>
      <c r="J99" s="62">
        <f t="shared" si="88"/>
        <v>0.25</v>
      </c>
      <c r="K99" s="62">
        <f t="shared" si="88"/>
        <v>0.25</v>
      </c>
      <c r="L99" s="97">
        <v>0</v>
      </c>
      <c r="M99" s="106">
        <f t="shared" si="88"/>
        <v>0</v>
      </c>
      <c r="N99" s="97">
        <f t="shared" si="79"/>
        <v>0</v>
      </c>
      <c r="O99" s="51">
        <f t="shared" si="79"/>
        <v>0</v>
      </c>
    </row>
    <row r="100" spans="1:15" s="50" customFormat="1" outlineLevel="1" x14ac:dyDescent="0.2">
      <c r="A100" s="69" t="s">
        <v>16</v>
      </c>
      <c r="B100" s="52" t="s">
        <v>117</v>
      </c>
      <c r="C100" s="53">
        <v>0.5</v>
      </c>
      <c r="D100" s="53">
        <v>0.25</v>
      </c>
      <c r="E100" s="89">
        <f t="shared" si="70"/>
        <v>2</v>
      </c>
      <c r="F100" s="53" t="s">
        <v>28</v>
      </c>
      <c r="G100" s="54" t="s">
        <v>87</v>
      </c>
      <c r="H100" s="62">
        <f t="shared" si="61"/>
        <v>0.5</v>
      </c>
      <c r="I100" s="62">
        <f t="shared" ref="I100:L100" si="89">H100</f>
        <v>0.5</v>
      </c>
      <c r="J100" s="62">
        <f t="shared" si="89"/>
        <v>0.5</v>
      </c>
      <c r="K100" s="62">
        <f t="shared" si="89"/>
        <v>0.5</v>
      </c>
      <c r="L100" s="97">
        <f t="shared" si="89"/>
        <v>0.5</v>
      </c>
      <c r="M100" s="106">
        <v>0</v>
      </c>
      <c r="N100" s="97">
        <f t="shared" si="79"/>
        <v>0</v>
      </c>
      <c r="O100" s="51">
        <f t="shared" si="79"/>
        <v>0</v>
      </c>
    </row>
    <row r="101" spans="1:15" s="50" customFormat="1" outlineLevel="1" x14ac:dyDescent="0.2">
      <c r="A101" s="69" t="s">
        <v>16</v>
      </c>
      <c r="B101" s="52" t="s">
        <v>118</v>
      </c>
      <c r="C101" s="53">
        <v>0.5</v>
      </c>
      <c r="D101" s="53">
        <v>0.5</v>
      </c>
      <c r="E101" s="89">
        <f t="shared" si="70"/>
        <v>1</v>
      </c>
      <c r="F101" s="53" t="s">
        <v>28</v>
      </c>
      <c r="G101" s="54" t="s">
        <v>87</v>
      </c>
      <c r="H101" s="62">
        <f t="shared" si="61"/>
        <v>0.5</v>
      </c>
      <c r="I101" s="62">
        <f t="shared" ref="I101:L101" si="90">H101</f>
        <v>0.5</v>
      </c>
      <c r="J101" s="62">
        <f t="shared" si="90"/>
        <v>0.5</v>
      </c>
      <c r="K101" s="62">
        <f t="shared" si="90"/>
        <v>0.5</v>
      </c>
      <c r="L101" s="97">
        <f t="shared" si="90"/>
        <v>0.5</v>
      </c>
      <c r="M101" s="106">
        <v>0</v>
      </c>
      <c r="N101" s="97">
        <f t="shared" si="79"/>
        <v>0</v>
      </c>
      <c r="O101" s="51">
        <f t="shared" si="79"/>
        <v>0</v>
      </c>
    </row>
    <row r="102" spans="1:15" s="50" customFormat="1" outlineLevel="1" x14ac:dyDescent="0.2">
      <c r="A102" s="69" t="s">
        <v>16</v>
      </c>
      <c r="B102" s="52" t="s">
        <v>119</v>
      </c>
      <c r="C102" s="53">
        <v>0.25</v>
      </c>
      <c r="D102" s="53">
        <v>0.25</v>
      </c>
      <c r="E102" s="89">
        <f t="shared" si="70"/>
        <v>1</v>
      </c>
      <c r="F102" s="53" t="s">
        <v>28</v>
      </c>
      <c r="G102" s="54" t="s">
        <v>87</v>
      </c>
      <c r="H102" s="62">
        <f t="shared" si="61"/>
        <v>0.25</v>
      </c>
      <c r="I102" s="62">
        <f t="shared" ref="I102:M102" si="91">H102</f>
        <v>0.25</v>
      </c>
      <c r="J102" s="62">
        <f t="shared" si="91"/>
        <v>0.25</v>
      </c>
      <c r="K102" s="62">
        <f t="shared" si="91"/>
        <v>0.25</v>
      </c>
      <c r="L102" s="97">
        <v>0</v>
      </c>
      <c r="M102" s="106">
        <f t="shared" si="91"/>
        <v>0</v>
      </c>
      <c r="N102" s="97">
        <f t="shared" si="79"/>
        <v>0</v>
      </c>
      <c r="O102" s="51">
        <f t="shared" si="79"/>
        <v>0</v>
      </c>
    </row>
    <row r="103" spans="1:15" s="50" customFormat="1" outlineLevel="1" x14ac:dyDescent="0.2">
      <c r="A103" s="69" t="s">
        <v>16</v>
      </c>
      <c r="B103" s="52" t="s">
        <v>120</v>
      </c>
      <c r="C103" s="53">
        <v>0.25</v>
      </c>
      <c r="D103" s="53">
        <v>0.25</v>
      </c>
      <c r="E103" s="89">
        <f t="shared" si="70"/>
        <v>1</v>
      </c>
      <c r="F103" s="53" t="s">
        <v>25</v>
      </c>
      <c r="G103" s="54" t="s">
        <v>87</v>
      </c>
      <c r="H103" s="62">
        <f t="shared" si="61"/>
        <v>0.25</v>
      </c>
      <c r="I103" s="62">
        <f t="shared" ref="I103:M103" si="92">H103</f>
        <v>0.25</v>
      </c>
      <c r="J103" s="62">
        <f t="shared" si="92"/>
        <v>0.25</v>
      </c>
      <c r="K103" s="62">
        <f t="shared" si="92"/>
        <v>0.25</v>
      </c>
      <c r="L103" s="97">
        <v>0</v>
      </c>
      <c r="M103" s="106">
        <f t="shared" si="92"/>
        <v>0</v>
      </c>
      <c r="N103" s="97">
        <f t="shared" si="79"/>
        <v>0</v>
      </c>
      <c r="O103" s="51">
        <f t="shared" si="79"/>
        <v>0</v>
      </c>
    </row>
    <row r="104" spans="1:15" s="50" customFormat="1" outlineLevel="1" x14ac:dyDescent="0.2">
      <c r="A104" s="69" t="s">
        <v>16</v>
      </c>
      <c r="B104" s="52" t="s">
        <v>121</v>
      </c>
      <c r="C104" s="53">
        <v>0.25</v>
      </c>
      <c r="D104" s="53">
        <v>0.25</v>
      </c>
      <c r="E104" s="89">
        <f t="shared" si="70"/>
        <v>1</v>
      </c>
      <c r="F104" s="53" t="s">
        <v>25</v>
      </c>
      <c r="G104" s="54" t="s">
        <v>87</v>
      </c>
      <c r="H104" s="62">
        <f t="shared" si="61"/>
        <v>0.25</v>
      </c>
      <c r="I104" s="62">
        <f t="shared" ref="I104:M104" si="93">H104</f>
        <v>0.25</v>
      </c>
      <c r="J104" s="62">
        <f t="shared" si="93"/>
        <v>0.25</v>
      </c>
      <c r="K104" s="62">
        <f t="shared" si="93"/>
        <v>0.25</v>
      </c>
      <c r="L104" s="97">
        <v>0</v>
      </c>
      <c r="M104" s="106">
        <f t="shared" si="93"/>
        <v>0</v>
      </c>
      <c r="N104" s="97">
        <f t="shared" si="79"/>
        <v>0</v>
      </c>
      <c r="O104" s="51">
        <f t="shared" si="79"/>
        <v>0</v>
      </c>
    </row>
    <row r="105" spans="1:15" s="50" customFormat="1" outlineLevel="1" x14ac:dyDescent="0.2">
      <c r="A105" s="69" t="s">
        <v>16</v>
      </c>
      <c r="B105" s="52" t="s">
        <v>122</v>
      </c>
      <c r="C105" s="53">
        <v>0.25</v>
      </c>
      <c r="D105" s="53">
        <v>0</v>
      </c>
      <c r="E105" s="89" t="str">
        <f t="shared" si="70"/>
        <v>0%</v>
      </c>
      <c r="F105" s="53" t="s">
        <v>25</v>
      </c>
      <c r="G105" s="54" t="s">
        <v>87</v>
      </c>
      <c r="H105" s="62">
        <f t="shared" si="61"/>
        <v>0.25</v>
      </c>
      <c r="I105" s="62">
        <f t="shared" ref="I105:L105" si="94">H105</f>
        <v>0.25</v>
      </c>
      <c r="J105" s="62">
        <f t="shared" si="94"/>
        <v>0.25</v>
      </c>
      <c r="K105" s="62">
        <f t="shared" si="94"/>
        <v>0.25</v>
      </c>
      <c r="L105" s="97">
        <f t="shared" si="94"/>
        <v>0.25</v>
      </c>
      <c r="M105" s="106">
        <v>0</v>
      </c>
      <c r="N105" s="97">
        <f t="shared" si="79"/>
        <v>0</v>
      </c>
      <c r="O105" s="51">
        <f t="shared" si="79"/>
        <v>0</v>
      </c>
    </row>
    <row r="106" spans="1:15" s="50" customFormat="1" outlineLevel="1" x14ac:dyDescent="0.2">
      <c r="A106" s="69" t="s">
        <v>16</v>
      </c>
      <c r="B106" s="52" t="s">
        <v>123</v>
      </c>
      <c r="C106" s="53">
        <v>0.25</v>
      </c>
      <c r="D106" s="53">
        <v>0</v>
      </c>
      <c r="E106" s="89" t="str">
        <f t="shared" si="70"/>
        <v>0%</v>
      </c>
      <c r="F106" s="53" t="s">
        <v>25</v>
      </c>
      <c r="G106" s="54" t="s">
        <v>87</v>
      </c>
      <c r="H106" s="62">
        <f t="shared" si="61"/>
        <v>0.25</v>
      </c>
      <c r="I106" s="62">
        <f t="shared" ref="I106:L106" si="95">H106</f>
        <v>0.25</v>
      </c>
      <c r="J106" s="62">
        <f t="shared" si="95"/>
        <v>0.25</v>
      </c>
      <c r="K106" s="62">
        <f t="shared" si="95"/>
        <v>0.25</v>
      </c>
      <c r="L106" s="97">
        <f t="shared" si="95"/>
        <v>0.25</v>
      </c>
      <c r="M106" s="106">
        <v>0</v>
      </c>
      <c r="N106" s="97">
        <f t="shared" si="79"/>
        <v>0</v>
      </c>
      <c r="O106" s="51">
        <f t="shared" si="79"/>
        <v>0</v>
      </c>
    </row>
    <row r="107" spans="1:15" s="50" customFormat="1" outlineLevel="1" x14ac:dyDescent="0.2">
      <c r="A107" s="69" t="s">
        <v>16</v>
      </c>
      <c r="B107" s="52" t="s">
        <v>124</v>
      </c>
      <c r="C107" s="53">
        <v>0.25</v>
      </c>
      <c r="D107" s="53">
        <v>0</v>
      </c>
      <c r="E107" s="89" t="str">
        <f t="shared" si="70"/>
        <v>0%</v>
      </c>
      <c r="F107" s="53" t="s">
        <v>25</v>
      </c>
      <c r="G107" s="54" t="s">
        <v>87</v>
      </c>
      <c r="H107" s="62">
        <f t="shared" si="61"/>
        <v>0.25</v>
      </c>
      <c r="I107" s="62">
        <f t="shared" ref="I107:L107" si="96">H107</f>
        <v>0.25</v>
      </c>
      <c r="J107" s="62">
        <f t="shared" si="96"/>
        <v>0.25</v>
      </c>
      <c r="K107" s="62">
        <f t="shared" si="96"/>
        <v>0.25</v>
      </c>
      <c r="L107" s="97">
        <f t="shared" si="96"/>
        <v>0.25</v>
      </c>
      <c r="M107" s="106">
        <v>0</v>
      </c>
      <c r="N107" s="97">
        <f t="shared" si="79"/>
        <v>0</v>
      </c>
      <c r="O107" s="51">
        <f t="shared" si="79"/>
        <v>0</v>
      </c>
    </row>
    <row r="108" spans="1:15" s="50" customFormat="1" outlineLevel="1" x14ac:dyDescent="0.2">
      <c r="A108" s="69" t="s">
        <v>16</v>
      </c>
      <c r="B108" s="52" t="s">
        <v>125</v>
      </c>
      <c r="C108" s="53">
        <v>0.25</v>
      </c>
      <c r="D108" s="53">
        <v>0</v>
      </c>
      <c r="E108" s="89" t="str">
        <f t="shared" si="70"/>
        <v>0%</v>
      </c>
      <c r="F108" s="53" t="s">
        <v>25</v>
      </c>
      <c r="G108" s="54" t="s">
        <v>87</v>
      </c>
      <c r="H108" s="62">
        <f t="shared" si="61"/>
        <v>0.25</v>
      </c>
      <c r="I108" s="62">
        <f t="shared" ref="I108:L108" si="97">H108</f>
        <v>0.25</v>
      </c>
      <c r="J108" s="62">
        <f t="shared" si="97"/>
        <v>0.25</v>
      </c>
      <c r="K108" s="62">
        <f t="shared" si="97"/>
        <v>0.25</v>
      </c>
      <c r="L108" s="97">
        <f t="shared" si="97"/>
        <v>0.25</v>
      </c>
      <c r="M108" s="106">
        <v>0</v>
      </c>
      <c r="N108" s="97">
        <f t="shared" si="79"/>
        <v>0</v>
      </c>
      <c r="O108" s="51">
        <f t="shared" si="79"/>
        <v>0</v>
      </c>
    </row>
    <row r="109" spans="1:15" s="50" customFormat="1" outlineLevel="1" x14ac:dyDescent="0.2">
      <c r="A109" s="69" t="s">
        <v>16</v>
      </c>
      <c r="B109" s="52" t="s">
        <v>126</v>
      </c>
      <c r="C109" s="53">
        <v>0.25</v>
      </c>
      <c r="D109" s="53">
        <v>0</v>
      </c>
      <c r="E109" s="89" t="str">
        <f t="shared" si="70"/>
        <v>0%</v>
      </c>
      <c r="F109" s="53" t="s">
        <v>25</v>
      </c>
      <c r="G109" s="54" t="s">
        <v>87</v>
      </c>
      <c r="H109" s="62">
        <f t="shared" si="61"/>
        <v>0.25</v>
      </c>
      <c r="I109" s="62">
        <f t="shared" ref="I109:L109" si="98">H109</f>
        <v>0.25</v>
      </c>
      <c r="J109" s="62">
        <f t="shared" si="98"/>
        <v>0.25</v>
      </c>
      <c r="K109" s="62">
        <f t="shared" si="98"/>
        <v>0.25</v>
      </c>
      <c r="L109" s="97">
        <f t="shared" si="98"/>
        <v>0.25</v>
      </c>
      <c r="M109" s="106">
        <v>0</v>
      </c>
      <c r="N109" s="97">
        <f t="shared" si="79"/>
        <v>0</v>
      </c>
      <c r="O109" s="51">
        <f t="shared" si="79"/>
        <v>0</v>
      </c>
    </row>
    <row r="110" spans="1:15" s="50" customFormat="1" outlineLevel="1" x14ac:dyDescent="0.2">
      <c r="A110" s="69" t="s">
        <v>16</v>
      </c>
      <c r="B110" s="52" t="s">
        <v>127</v>
      </c>
      <c r="C110" s="53">
        <v>0.25</v>
      </c>
      <c r="D110" s="53">
        <v>0</v>
      </c>
      <c r="E110" s="89" t="str">
        <f t="shared" si="70"/>
        <v>0%</v>
      </c>
      <c r="F110" s="53" t="s">
        <v>25</v>
      </c>
      <c r="G110" s="54" t="s">
        <v>87</v>
      </c>
      <c r="H110" s="62">
        <f t="shared" si="61"/>
        <v>0.25</v>
      </c>
      <c r="I110" s="62">
        <f t="shared" ref="I110:L110" si="99">H110</f>
        <v>0.25</v>
      </c>
      <c r="J110" s="62">
        <f t="shared" si="99"/>
        <v>0.25</v>
      </c>
      <c r="K110" s="62">
        <f t="shared" si="99"/>
        <v>0.25</v>
      </c>
      <c r="L110" s="97">
        <f t="shared" si="99"/>
        <v>0.25</v>
      </c>
      <c r="M110" s="106">
        <v>0</v>
      </c>
      <c r="N110" s="97">
        <f t="shared" si="79"/>
        <v>0</v>
      </c>
      <c r="O110" s="51">
        <f t="shared" si="79"/>
        <v>0</v>
      </c>
    </row>
    <row r="111" spans="1:15" s="50" customFormat="1" outlineLevel="1" x14ac:dyDescent="0.2">
      <c r="A111" s="69" t="s">
        <v>16</v>
      </c>
      <c r="B111" s="52" t="s">
        <v>128</v>
      </c>
      <c r="C111" s="53">
        <v>0.25</v>
      </c>
      <c r="D111" s="53">
        <v>0.25</v>
      </c>
      <c r="E111" s="89">
        <f t="shared" si="70"/>
        <v>1</v>
      </c>
      <c r="F111" s="53" t="s">
        <v>25</v>
      </c>
      <c r="G111" s="54" t="s">
        <v>87</v>
      </c>
      <c r="H111" s="62">
        <f t="shared" si="61"/>
        <v>0.25</v>
      </c>
      <c r="I111" s="62">
        <f t="shared" ref="I111:M111" si="100">H111</f>
        <v>0.25</v>
      </c>
      <c r="J111" s="62">
        <f t="shared" si="100"/>
        <v>0.25</v>
      </c>
      <c r="K111" s="62">
        <f t="shared" si="100"/>
        <v>0.25</v>
      </c>
      <c r="L111" s="97">
        <v>0</v>
      </c>
      <c r="M111" s="106">
        <f t="shared" si="100"/>
        <v>0</v>
      </c>
      <c r="N111" s="97">
        <f t="shared" si="79"/>
        <v>0</v>
      </c>
      <c r="O111" s="51">
        <f t="shared" si="79"/>
        <v>0</v>
      </c>
    </row>
    <row r="112" spans="1:15" s="50" customFormat="1" outlineLevel="1" x14ac:dyDescent="0.2">
      <c r="A112" s="69" t="s">
        <v>16</v>
      </c>
      <c r="B112" s="52" t="s">
        <v>129</v>
      </c>
      <c r="C112" s="53">
        <v>0.25</v>
      </c>
      <c r="D112" s="53">
        <v>0.25</v>
      </c>
      <c r="E112" s="89">
        <f t="shared" si="70"/>
        <v>1</v>
      </c>
      <c r="F112" s="53" t="s">
        <v>25</v>
      </c>
      <c r="G112" s="54" t="s">
        <v>87</v>
      </c>
      <c r="H112" s="62">
        <f t="shared" si="61"/>
        <v>0.25</v>
      </c>
      <c r="I112" s="62">
        <f t="shared" ref="I112:M112" si="101">H112</f>
        <v>0.25</v>
      </c>
      <c r="J112" s="62">
        <f t="shared" si="101"/>
        <v>0.25</v>
      </c>
      <c r="K112" s="62">
        <f t="shared" si="101"/>
        <v>0.25</v>
      </c>
      <c r="L112" s="97">
        <v>0</v>
      </c>
      <c r="M112" s="106">
        <f t="shared" si="101"/>
        <v>0</v>
      </c>
      <c r="N112" s="97">
        <f t="shared" si="79"/>
        <v>0</v>
      </c>
      <c r="O112" s="51">
        <f t="shared" si="79"/>
        <v>0</v>
      </c>
    </row>
    <row r="113" spans="1:15" s="50" customFormat="1" outlineLevel="1" x14ac:dyDescent="0.2">
      <c r="A113" s="69" t="s">
        <v>16</v>
      </c>
      <c r="B113" s="52" t="s">
        <v>130</v>
      </c>
      <c r="C113" s="53">
        <v>0.25</v>
      </c>
      <c r="D113" s="53">
        <v>0</v>
      </c>
      <c r="E113" s="89" t="str">
        <f t="shared" si="70"/>
        <v>0%</v>
      </c>
      <c r="F113" s="53" t="s">
        <v>25</v>
      </c>
      <c r="G113" s="54" t="s">
        <v>87</v>
      </c>
      <c r="H113" s="62">
        <f t="shared" si="61"/>
        <v>0.25</v>
      </c>
      <c r="I113" s="62">
        <f t="shared" ref="I113:L113" si="102">H113</f>
        <v>0.25</v>
      </c>
      <c r="J113" s="62">
        <f t="shared" si="102"/>
        <v>0.25</v>
      </c>
      <c r="K113" s="62">
        <f t="shared" si="102"/>
        <v>0.25</v>
      </c>
      <c r="L113" s="97">
        <f t="shared" si="102"/>
        <v>0.25</v>
      </c>
      <c r="M113" s="106">
        <v>0</v>
      </c>
      <c r="N113" s="97">
        <f t="shared" si="79"/>
        <v>0</v>
      </c>
      <c r="O113" s="51">
        <f t="shared" si="79"/>
        <v>0</v>
      </c>
    </row>
    <row r="114" spans="1:15" s="50" customFormat="1" outlineLevel="1" x14ac:dyDescent="0.2">
      <c r="A114" s="69" t="s">
        <v>16</v>
      </c>
      <c r="B114" s="52" t="s">
        <v>131</v>
      </c>
      <c r="C114" s="53">
        <v>0.25</v>
      </c>
      <c r="D114" s="53">
        <v>0</v>
      </c>
      <c r="E114" s="89" t="str">
        <f t="shared" si="70"/>
        <v>0%</v>
      </c>
      <c r="F114" s="53" t="s">
        <v>25</v>
      </c>
      <c r="G114" s="54" t="s">
        <v>87</v>
      </c>
      <c r="H114" s="62">
        <f t="shared" si="61"/>
        <v>0.25</v>
      </c>
      <c r="I114" s="62">
        <f t="shared" ref="I114:L114" si="103">H114</f>
        <v>0.25</v>
      </c>
      <c r="J114" s="62">
        <f t="shared" si="103"/>
        <v>0.25</v>
      </c>
      <c r="K114" s="62">
        <f t="shared" si="103"/>
        <v>0.25</v>
      </c>
      <c r="L114" s="97">
        <f t="shared" si="103"/>
        <v>0.25</v>
      </c>
      <c r="M114" s="106">
        <v>0</v>
      </c>
      <c r="N114" s="97">
        <f t="shared" si="79"/>
        <v>0</v>
      </c>
      <c r="O114" s="51">
        <f t="shared" si="79"/>
        <v>0</v>
      </c>
    </row>
    <row r="115" spans="1:15" s="50" customFormat="1" outlineLevel="1" x14ac:dyDescent="0.2">
      <c r="A115" s="69" t="s">
        <v>16</v>
      </c>
      <c r="B115" s="52" t="s">
        <v>132</v>
      </c>
      <c r="C115" s="53">
        <v>0.25</v>
      </c>
      <c r="D115" s="53">
        <v>0.25</v>
      </c>
      <c r="E115" s="89">
        <f t="shared" si="70"/>
        <v>1</v>
      </c>
      <c r="F115" s="53" t="s">
        <v>25</v>
      </c>
      <c r="G115" s="54" t="s">
        <v>87</v>
      </c>
      <c r="H115" s="62">
        <f t="shared" si="61"/>
        <v>0.25</v>
      </c>
      <c r="I115" s="62">
        <f t="shared" ref="I115:M116" si="104">H115</f>
        <v>0.25</v>
      </c>
      <c r="J115" s="62">
        <f t="shared" si="104"/>
        <v>0.25</v>
      </c>
      <c r="K115" s="62">
        <f t="shared" si="104"/>
        <v>0.25</v>
      </c>
      <c r="L115" s="97">
        <v>0</v>
      </c>
      <c r="M115" s="106">
        <f t="shared" si="104"/>
        <v>0</v>
      </c>
      <c r="N115" s="97">
        <f t="shared" si="79"/>
        <v>0</v>
      </c>
      <c r="O115" s="51">
        <f t="shared" si="79"/>
        <v>0</v>
      </c>
    </row>
    <row r="116" spans="1:15" s="50" customFormat="1" outlineLevel="1" x14ac:dyDescent="0.2">
      <c r="A116" s="69" t="s">
        <v>16</v>
      </c>
      <c r="B116" s="52" t="s">
        <v>317</v>
      </c>
      <c r="C116" s="53">
        <v>2</v>
      </c>
      <c r="D116" s="53">
        <v>0.5</v>
      </c>
      <c r="E116" s="89">
        <f t="shared" si="70"/>
        <v>4</v>
      </c>
      <c r="F116" s="53" t="s">
        <v>25</v>
      </c>
      <c r="G116" s="54" t="s">
        <v>87</v>
      </c>
      <c r="H116" s="29">
        <f t="shared" si="61"/>
        <v>2</v>
      </c>
      <c r="I116" s="29">
        <f t="shared" si="104"/>
        <v>2</v>
      </c>
      <c r="J116" s="29">
        <f t="shared" si="104"/>
        <v>2</v>
      </c>
      <c r="K116" s="29">
        <f t="shared" si="104"/>
        <v>2</v>
      </c>
      <c r="L116" s="29">
        <v>0</v>
      </c>
      <c r="M116" s="106">
        <v>0</v>
      </c>
      <c r="N116" s="97">
        <v>0</v>
      </c>
      <c r="O116" s="51">
        <v>0</v>
      </c>
    </row>
    <row r="117" spans="1:15" s="50" customFormat="1" outlineLevel="1" x14ac:dyDescent="0.2">
      <c r="A117" s="69" t="s">
        <v>16</v>
      </c>
      <c r="B117" s="57" t="s">
        <v>133</v>
      </c>
      <c r="C117" s="53"/>
      <c r="D117" s="53"/>
      <c r="E117" s="89" t="str">
        <f t="shared" si="58"/>
        <v/>
      </c>
      <c r="F117" s="53"/>
      <c r="G117" s="54"/>
      <c r="H117" s="62"/>
      <c r="I117" s="62"/>
      <c r="J117" s="62"/>
      <c r="K117" s="62"/>
      <c r="L117" s="97"/>
      <c r="M117" s="106"/>
      <c r="N117" s="97"/>
      <c r="O117" s="51"/>
    </row>
    <row r="118" spans="1:15" s="50" customFormat="1" outlineLevel="1" x14ac:dyDescent="0.2">
      <c r="A118" s="69" t="s">
        <v>16</v>
      </c>
      <c r="B118" s="52" t="s">
        <v>134</v>
      </c>
      <c r="C118" s="53">
        <v>0.25</v>
      </c>
      <c r="D118" s="53">
        <v>0.25</v>
      </c>
      <c r="E118" s="89">
        <f t="shared" ref="E118:E119" si="105">IF(D118 = 0, "0%", C118/D118)</f>
        <v>1</v>
      </c>
      <c r="F118" s="53" t="s">
        <v>31</v>
      </c>
      <c r="G118" s="54" t="s">
        <v>76</v>
      </c>
      <c r="H118" s="62">
        <f t="shared" ref="H118:H119" si="106">C118</f>
        <v>0.25</v>
      </c>
      <c r="I118" s="62">
        <f t="shared" ref="I118:L118" si="107">H118</f>
        <v>0.25</v>
      </c>
      <c r="J118" s="62">
        <f t="shared" si="107"/>
        <v>0.25</v>
      </c>
      <c r="K118" s="62">
        <f t="shared" si="107"/>
        <v>0.25</v>
      </c>
      <c r="L118" s="97">
        <f t="shared" si="107"/>
        <v>0.25</v>
      </c>
      <c r="M118" s="106">
        <v>0</v>
      </c>
      <c r="N118" s="97">
        <f>M118</f>
        <v>0</v>
      </c>
      <c r="O118" s="51">
        <f>N118</f>
        <v>0</v>
      </c>
    </row>
    <row r="119" spans="1:15" s="50" customFormat="1" outlineLevel="1" x14ac:dyDescent="0.2">
      <c r="A119" s="69" t="s">
        <v>16</v>
      </c>
      <c r="B119" s="52" t="s">
        <v>135</v>
      </c>
      <c r="C119" s="53">
        <v>0.25</v>
      </c>
      <c r="D119" s="53">
        <v>0.25</v>
      </c>
      <c r="E119" s="89">
        <f t="shared" si="105"/>
        <v>1</v>
      </c>
      <c r="F119" s="53" t="s">
        <v>31</v>
      </c>
      <c r="G119" s="54" t="s">
        <v>24</v>
      </c>
      <c r="H119" s="62">
        <f t="shared" si="106"/>
        <v>0.25</v>
      </c>
      <c r="I119" s="62">
        <f t="shared" ref="I119:L119" si="108">H119</f>
        <v>0.25</v>
      </c>
      <c r="J119" s="62">
        <f t="shared" si="108"/>
        <v>0.25</v>
      </c>
      <c r="K119" s="62">
        <f t="shared" si="108"/>
        <v>0.25</v>
      </c>
      <c r="L119" s="97">
        <f t="shared" si="108"/>
        <v>0.25</v>
      </c>
      <c r="M119" s="106">
        <v>0</v>
      </c>
      <c r="N119" s="97">
        <f>M119</f>
        <v>0</v>
      </c>
      <c r="O119" s="51">
        <f>N119</f>
        <v>0</v>
      </c>
    </row>
    <row r="120" spans="1:15" s="50" customFormat="1" ht="15" outlineLevel="1" x14ac:dyDescent="0.25">
      <c r="A120" s="69" t="s">
        <v>16</v>
      </c>
      <c r="B120" s="58" t="s">
        <v>136</v>
      </c>
      <c r="C120" s="53"/>
      <c r="D120" s="53"/>
      <c r="E120" s="89" t="str">
        <f t="shared" si="58"/>
        <v/>
      </c>
      <c r="F120" s="53"/>
      <c r="G120" s="54"/>
      <c r="H120" s="62"/>
      <c r="I120" s="62"/>
      <c r="J120" s="62"/>
      <c r="K120" s="62"/>
      <c r="L120" s="97"/>
      <c r="M120" s="106"/>
      <c r="N120" s="97"/>
      <c r="O120" s="51"/>
    </row>
    <row r="121" spans="1:15" s="50" customFormat="1" outlineLevel="1" x14ac:dyDescent="0.2">
      <c r="A121" s="69" t="s">
        <v>16</v>
      </c>
      <c r="B121" s="52" t="s">
        <v>137</v>
      </c>
      <c r="C121" s="53">
        <v>0.5</v>
      </c>
      <c r="D121" s="53">
        <v>0.25</v>
      </c>
      <c r="E121" s="89">
        <f t="shared" ref="E121:E123" si="109">IF(D121 = 0, "0%", C121/D121)</f>
        <v>2</v>
      </c>
      <c r="F121" s="53" t="s">
        <v>31</v>
      </c>
      <c r="G121" s="54" t="s">
        <v>87</v>
      </c>
      <c r="H121" s="62">
        <f t="shared" ref="H121:H123" si="110">C121</f>
        <v>0.5</v>
      </c>
      <c r="I121" s="62">
        <f t="shared" ref="I121:M121" si="111">H121</f>
        <v>0.5</v>
      </c>
      <c r="J121" s="62">
        <v>0</v>
      </c>
      <c r="K121" s="62">
        <f t="shared" si="111"/>
        <v>0</v>
      </c>
      <c r="L121" s="97">
        <f t="shared" si="111"/>
        <v>0</v>
      </c>
      <c r="M121" s="106">
        <f t="shared" si="111"/>
        <v>0</v>
      </c>
      <c r="N121" s="97">
        <f t="shared" ref="N121:O123" si="112">M121</f>
        <v>0</v>
      </c>
      <c r="O121" s="51">
        <f t="shared" si="112"/>
        <v>0</v>
      </c>
    </row>
    <row r="122" spans="1:15" s="50" customFormat="1" outlineLevel="1" x14ac:dyDescent="0.2">
      <c r="A122" s="69" t="s">
        <v>16</v>
      </c>
      <c r="B122" s="52" t="s">
        <v>138</v>
      </c>
      <c r="C122" s="53">
        <v>0.5</v>
      </c>
      <c r="D122" s="53">
        <v>0.25</v>
      </c>
      <c r="E122" s="89">
        <f t="shared" si="109"/>
        <v>2</v>
      </c>
      <c r="F122" s="53" t="s">
        <v>31</v>
      </c>
      <c r="G122" s="54" t="s">
        <v>87</v>
      </c>
      <c r="H122" s="62">
        <f t="shared" si="110"/>
        <v>0.5</v>
      </c>
      <c r="I122" s="62">
        <f t="shared" ref="I122:M122" si="113">H122</f>
        <v>0.5</v>
      </c>
      <c r="J122" s="62">
        <v>0</v>
      </c>
      <c r="K122" s="62">
        <f t="shared" si="113"/>
        <v>0</v>
      </c>
      <c r="L122" s="97">
        <f t="shared" si="113"/>
        <v>0</v>
      </c>
      <c r="M122" s="106">
        <f t="shared" si="113"/>
        <v>0</v>
      </c>
      <c r="N122" s="97">
        <f t="shared" si="112"/>
        <v>0</v>
      </c>
      <c r="O122" s="51">
        <f t="shared" si="112"/>
        <v>0</v>
      </c>
    </row>
    <row r="123" spans="1:15" s="50" customFormat="1" outlineLevel="1" x14ac:dyDescent="0.2">
      <c r="A123" s="69" t="s">
        <v>16</v>
      </c>
      <c r="B123" s="52" t="s">
        <v>139</v>
      </c>
      <c r="C123" s="53">
        <v>0.25</v>
      </c>
      <c r="D123" s="53">
        <v>0.25</v>
      </c>
      <c r="E123" s="89">
        <f t="shared" si="109"/>
        <v>1</v>
      </c>
      <c r="F123" s="53" t="s">
        <v>31</v>
      </c>
      <c r="G123" s="54" t="s">
        <v>87</v>
      </c>
      <c r="H123" s="62">
        <f t="shared" si="110"/>
        <v>0.25</v>
      </c>
      <c r="I123" s="62">
        <f t="shared" ref="I123:M123" si="114">H123</f>
        <v>0.25</v>
      </c>
      <c r="J123" s="62">
        <v>0</v>
      </c>
      <c r="K123" s="62">
        <f t="shared" si="114"/>
        <v>0</v>
      </c>
      <c r="L123" s="97">
        <f t="shared" si="114"/>
        <v>0</v>
      </c>
      <c r="M123" s="106">
        <f t="shared" si="114"/>
        <v>0</v>
      </c>
      <c r="N123" s="97">
        <f t="shared" si="112"/>
        <v>0</v>
      </c>
      <c r="O123" s="51">
        <f t="shared" si="112"/>
        <v>0</v>
      </c>
    </row>
    <row r="124" spans="1:15" s="50" customFormat="1" outlineLevel="1" x14ac:dyDescent="0.2">
      <c r="A124" s="69" t="s">
        <v>16</v>
      </c>
      <c r="B124" s="57" t="s">
        <v>140</v>
      </c>
      <c r="C124" s="53"/>
      <c r="D124" s="53"/>
      <c r="E124" s="89" t="str">
        <f t="shared" ref="E124:E130" si="115">IF(D124 = 0, "", C124/D124)</f>
        <v/>
      </c>
      <c r="F124" s="53"/>
      <c r="G124" s="54"/>
      <c r="H124" s="62"/>
      <c r="I124" s="62"/>
      <c r="J124" s="62"/>
      <c r="K124" s="62"/>
      <c r="L124" s="97"/>
      <c r="M124" s="106"/>
      <c r="N124" s="97"/>
      <c r="O124" s="51"/>
    </row>
    <row r="125" spans="1:15" s="50" customFormat="1" outlineLevel="1" x14ac:dyDescent="0.2">
      <c r="A125" s="69" t="s">
        <v>16</v>
      </c>
      <c r="B125" s="52" t="s">
        <v>141</v>
      </c>
      <c r="C125" s="53">
        <v>2</v>
      </c>
      <c r="D125" s="53">
        <v>3.5</v>
      </c>
      <c r="E125" s="89">
        <f t="shared" ref="E125:E129" si="116">IF(D125 = 0, "0%", C125/D125)</f>
        <v>0.5714285714285714</v>
      </c>
      <c r="F125" s="53" t="s">
        <v>31</v>
      </c>
      <c r="G125" s="54" t="s">
        <v>88</v>
      </c>
      <c r="H125" s="62">
        <f t="shared" ref="H125:H128" si="117">C125</f>
        <v>2</v>
      </c>
      <c r="I125" s="62">
        <f t="shared" ref="I125:M125" si="118">H125</f>
        <v>2</v>
      </c>
      <c r="J125" s="62">
        <f t="shared" si="118"/>
        <v>2</v>
      </c>
      <c r="K125" s="62">
        <f t="shared" si="118"/>
        <v>2</v>
      </c>
      <c r="L125" s="97">
        <f t="shared" si="118"/>
        <v>2</v>
      </c>
      <c r="M125" s="106">
        <f t="shared" si="118"/>
        <v>2</v>
      </c>
      <c r="N125" s="97">
        <f t="shared" ref="N125:O128" si="119">M125</f>
        <v>2</v>
      </c>
      <c r="O125" s="51">
        <v>0</v>
      </c>
    </row>
    <row r="126" spans="1:15" s="50" customFormat="1" ht="15" outlineLevel="1" x14ac:dyDescent="0.25">
      <c r="A126" s="69" t="s">
        <v>16</v>
      </c>
      <c r="B126" s="52" t="s">
        <v>142</v>
      </c>
      <c r="C126" s="53">
        <v>0.5</v>
      </c>
      <c r="D126" s="108">
        <v>0</v>
      </c>
      <c r="E126" s="219" t="s">
        <v>347</v>
      </c>
      <c r="F126" s="53" t="s">
        <v>31</v>
      </c>
      <c r="G126" s="54" t="s">
        <v>88</v>
      </c>
      <c r="H126" s="62">
        <f t="shared" si="117"/>
        <v>0.5</v>
      </c>
      <c r="I126" s="62">
        <f t="shared" ref="I126:M126" si="120">H126</f>
        <v>0.5</v>
      </c>
      <c r="J126" s="62">
        <f t="shared" si="120"/>
        <v>0.5</v>
      </c>
      <c r="K126" s="62">
        <f t="shared" si="120"/>
        <v>0.5</v>
      </c>
      <c r="L126" s="97">
        <f t="shared" si="120"/>
        <v>0.5</v>
      </c>
      <c r="M126" s="106">
        <f t="shared" si="120"/>
        <v>0.5</v>
      </c>
      <c r="N126" s="97">
        <f t="shared" si="119"/>
        <v>0.5</v>
      </c>
      <c r="O126" s="51">
        <f t="shared" si="119"/>
        <v>0.5</v>
      </c>
    </row>
    <row r="127" spans="1:15" s="50" customFormat="1" ht="15" outlineLevel="1" x14ac:dyDescent="0.25">
      <c r="A127" s="69" t="s">
        <v>16</v>
      </c>
      <c r="B127" s="52" t="s">
        <v>143</v>
      </c>
      <c r="C127" s="53">
        <v>3</v>
      </c>
      <c r="D127" s="108">
        <v>0</v>
      </c>
      <c r="E127" s="219" t="s">
        <v>347</v>
      </c>
      <c r="F127" s="53" t="s">
        <v>28</v>
      </c>
      <c r="G127" s="54" t="s">
        <v>88</v>
      </c>
      <c r="H127" s="62">
        <f t="shared" si="117"/>
        <v>3</v>
      </c>
      <c r="I127" s="62">
        <f t="shared" ref="I127:M127" si="121">H127</f>
        <v>3</v>
      </c>
      <c r="J127" s="62">
        <f t="shared" si="121"/>
        <v>3</v>
      </c>
      <c r="K127" s="62">
        <f t="shared" si="121"/>
        <v>3</v>
      </c>
      <c r="L127" s="97">
        <f t="shared" si="121"/>
        <v>3</v>
      </c>
      <c r="M127" s="106">
        <f t="shared" si="121"/>
        <v>3</v>
      </c>
      <c r="N127" s="97">
        <f t="shared" si="119"/>
        <v>3</v>
      </c>
      <c r="O127" s="51">
        <f t="shared" si="119"/>
        <v>3</v>
      </c>
    </row>
    <row r="128" spans="1:15" s="50" customFormat="1" outlineLevel="1" x14ac:dyDescent="0.2">
      <c r="A128" s="69" t="s">
        <v>16</v>
      </c>
      <c r="B128" s="52" t="s">
        <v>144</v>
      </c>
      <c r="C128" s="53">
        <v>0.5</v>
      </c>
      <c r="D128" s="53">
        <v>1</v>
      </c>
      <c r="E128" s="89">
        <f t="shared" si="116"/>
        <v>0.5</v>
      </c>
      <c r="F128" s="53" t="s">
        <v>28</v>
      </c>
      <c r="G128" s="54" t="s">
        <v>88</v>
      </c>
      <c r="H128" s="62">
        <f t="shared" si="117"/>
        <v>0.5</v>
      </c>
      <c r="I128" s="62">
        <f t="shared" ref="I128:M128" si="122">H128</f>
        <v>0.5</v>
      </c>
      <c r="J128" s="62">
        <f t="shared" si="122"/>
        <v>0.5</v>
      </c>
      <c r="K128" s="62">
        <f t="shared" si="122"/>
        <v>0.5</v>
      </c>
      <c r="L128" s="97">
        <f t="shared" si="122"/>
        <v>0.5</v>
      </c>
      <c r="M128" s="106">
        <f t="shared" si="122"/>
        <v>0.5</v>
      </c>
      <c r="N128" s="97">
        <f t="shared" si="119"/>
        <v>0.5</v>
      </c>
      <c r="O128" s="51">
        <v>0</v>
      </c>
    </row>
    <row r="129" spans="1:15" s="50" customFormat="1" outlineLevel="1" x14ac:dyDescent="0.2">
      <c r="A129" s="69" t="s">
        <v>16</v>
      </c>
      <c r="B129" s="54" t="s">
        <v>345</v>
      </c>
      <c r="C129" s="53">
        <v>0.5</v>
      </c>
      <c r="D129" s="53">
        <v>0.5</v>
      </c>
      <c r="E129" s="89">
        <f t="shared" si="116"/>
        <v>1</v>
      </c>
      <c r="F129" s="53" t="s">
        <v>28</v>
      </c>
      <c r="G129" s="54" t="s">
        <v>87</v>
      </c>
      <c r="H129" s="29"/>
      <c r="I129" s="29"/>
      <c r="J129" s="29"/>
      <c r="K129" s="29"/>
      <c r="L129" s="29"/>
      <c r="M129" s="29">
        <v>0.5</v>
      </c>
      <c r="N129" s="29">
        <v>0</v>
      </c>
      <c r="O129" s="51">
        <v>0</v>
      </c>
    </row>
    <row r="130" spans="1:15" s="50" customFormat="1" outlineLevel="1" x14ac:dyDescent="0.2">
      <c r="A130" s="69" t="s">
        <v>16</v>
      </c>
      <c r="B130" s="57" t="s">
        <v>145</v>
      </c>
      <c r="C130" s="53"/>
      <c r="D130" s="53"/>
      <c r="E130" s="89" t="str">
        <f t="shared" si="115"/>
        <v/>
      </c>
      <c r="F130" s="53"/>
      <c r="G130" s="54"/>
      <c r="H130" s="62"/>
      <c r="I130" s="62"/>
      <c r="J130" s="62"/>
      <c r="K130" s="62"/>
      <c r="L130" s="97"/>
      <c r="M130" s="106"/>
      <c r="N130" s="97"/>
      <c r="O130" s="51"/>
    </row>
    <row r="131" spans="1:15" s="50" customFormat="1" outlineLevel="1" x14ac:dyDescent="0.2">
      <c r="A131" s="69" t="s">
        <v>16</v>
      </c>
      <c r="B131" s="54" t="s">
        <v>146</v>
      </c>
      <c r="C131" s="53">
        <v>3</v>
      </c>
      <c r="D131" s="53" t="s">
        <v>343</v>
      </c>
      <c r="E131" s="89" t="s">
        <v>347</v>
      </c>
      <c r="F131" s="53" t="s">
        <v>31</v>
      </c>
      <c r="G131" s="54" t="s">
        <v>89</v>
      </c>
      <c r="H131" s="62">
        <f t="shared" ref="H131:H136" si="123">C131</f>
        <v>3</v>
      </c>
      <c r="I131" s="62">
        <v>6</v>
      </c>
      <c r="J131" s="62">
        <f t="shared" ref="J131" si="124">I131</f>
        <v>6</v>
      </c>
      <c r="K131" s="62">
        <v>9</v>
      </c>
      <c r="L131" s="97">
        <v>0</v>
      </c>
      <c r="M131" s="106">
        <f t="shared" ref="M131:M139" si="125">L131</f>
        <v>0</v>
      </c>
      <c r="N131" s="97">
        <f t="shared" ref="N131:O139" si="126">M131</f>
        <v>0</v>
      </c>
      <c r="O131" s="51">
        <f t="shared" si="126"/>
        <v>0</v>
      </c>
    </row>
    <row r="132" spans="1:15" s="50" customFormat="1" outlineLevel="1" x14ac:dyDescent="0.2">
      <c r="A132" s="69" t="s">
        <v>16</v>
      </c>
      <c r="B132" s="54" t="s">
        <v>147</v>
      </c>
      <c r="C132" s="53">
        <v>3</v>
      </c>
      <c r="D132" s="53" t="s">
        <v>343</v>
      </c>
      <c r="E132" s="89" t="s">
        <v>347</v>
      </c>
      <c r="F132" s="53" t="s">
        <v>28</v>
      </c>
      <c r="G132" s="54" t="s">
        <v>89</v>
      </c>
      <c r="H132" s="62">
        <f t="shared" si="123"/>
        <v>3</v>
      </c>
      <c r="I132" s="62">
        <f t="shared" ref="I132:K132" si="127">H132</f>
        <v>3</v>
      </c>
      <c r="J132" s="62">
        <f t="shared" si="127"/>
        <v>3</v>
      </c>
      <c r="K132" s="62">
        <f t="shared" si="127"/>
        <v>3</v>
      </c>
      <c r="L132" s="97">
        <v>0</v>
      </c>
      <c r="M132" s="106">
        <f t="shared" si="125"/>
        <v>0</v>
      </c>
      <c r="N132" s="97">
        <f t="shared" si="126"/>
        <v>0</v>
      </c>
      <c r="O132" s="51">
        <f t="shared" si="126"/>
        <v>0</v>
      </c>
    </row>
    <row r="133" spans="1:15" s="50" customFormat="1" outlineLevel="1" x14ac:dyDescent="0.2">
      <c r="A133" s="69" t="s">
        <v>16</v>
      </c>
      <c r="B133" s="54" t="s">
        <v>148</v>
      </c>
      <c r="C133" s="53">
        <v>6</v>
      </c>
      <c r="D133" s="53" t="s">
        <v>343</v>
      </c>
      <c r="E133" s="89" t="s">
        <v>347</v>
      </c>
      <c r="F133" s="53" t="s">
        <v>31</v>
      </c>
      <c r="G133" s="54" t="s">
        <v>89</v>
      </c>
      <c r="H133" s="62">
        <f t="shared" si="123"/>
        <v>6</v>
      </c>
      <c r="I133" s="62">
        <f t="shared" ref="I133:K133" si="128">H133</f>
        <v>6</v>
      </c>
      <c r="J133" s="62">
        <f t="shared" si="128"/>
        <v>6</v>
      </c>
      <c r="K133" s="62">
        <f t="shared" si="128"/>
        <v>6</v>
      </c>
      <c r="L133" s="97">
        <v>0</v>
      </c>
      <c r="M133" s="106">
        <f t="shared" si="125"/>
        <v>0</v>
      </c>
      <c r="N133" s="97">
        <f t="shared" si="126"/>
        <v>0</v>
      </c>
      <c r="O133" s="51">
        <f t="shared" si="126"/>
        <v>0</v>
      </c>
    </row>
    <row r="134" spans="1:15" s="50" customFormat="1" outlineLevel="1" x14ac:dyDescent="0.2">
      <c r="A134" s="69" t="s">
        <v>16</v>
      </c>
      <c r="B134" s="54" t="s">
        <v>149</v>
      </c>
      <c r="C134" s="53">
        <v>6</v>
      </c>
      <c r="D134" s="53" t="s">
        <v>343</v>
      </c>
      <c r="E134" s="89" t="s">
        <v>347</v>
      </c>
      <c r="F134" s="53" t="s">
        <v>28</v>
      </c>
      <c r="G134" s="54" t="s">
        <v>89</v>
      </c>
      <c r="H134" s="62">
        <f t="shared" si="123"/>
        <v>6</v>
      </c>
      <c r="I134" s="62">
        <f t="shared" ref="I134:K134" si="129">H134</f>
        <v>6</v>
      </c>
      <c r="J134" s="62">
        <f t="shared" si="129"/>
        <v>6</v>
      </c>
      <c r="K134" s="62">
        <f t="shared" si="129"/>
        <v>6</v>
      </c>
      <c r="L134" s="97">
        <v>0</v>
      </c>
      <c r="M134" s="106">
        <f t="shared" si="125"/>
        <v>0</v>
      </c>
      <c r="N134" s="97">
        <f t="shared" si="126"/>
        <v>0</v>
      </c>
      <c r="O134" s="51">
        <f t="shared" si="126"/>
        <v>0</v>
      </c>
    </row>
    <row r="135" spans="1:15" s="50" customFormat="1" outlineLevel="1" x14ac:dyDescent="0.2">
      <c r="A135" s="69" t="s">
        <v>16</v>
      </c>
      <c r="B135" s="54" t="s">
        <v>150</v>
      </c>
      <c r="C135" s="53">
        <v>3</v>
      </c>
      <c r="D135" s="53" t="s">
        <v>343</v>
      </c>
      <c r="E135" s="89" t="s">
        <v>347</v>
      </c>
      <c r="F135" s="53" t="s">
        <v>31</v>
      </c>
      <c r="G135" s="54" t="s">
        <v>89</v>
      </c>
      <c r="H135" s="62">
        <f t="shared" si="123"/>
        <v>3</v>
      </c>
      <c r="I135" s="62">
        <f t="shared" ref="I135:K135" si="130">H135</f>
        <v>3</v>
      </c>
      <c r="J135" s="62">
        <f t="shared" si="130"/>
        <v>3</v>
      </c>
      <c r="K135" s="62">
        <f t="shared" si="130"/>
        <v>3</v>
      </c>
      <c r="L135" s="97">
        <v>0</v>
      </c>
      <c r="M135" s="106">
        <f t="shared" si="125"/>
        <v>0</v>
      </c>
      <c r="N135" s="97">
        <f t="shared" si="126"/>
        <v>0</v>
      </c>
      <c r="O135" s="51">
        <f t="shared" si="126"/>
        <v>0</v>
      </c>
    </row>
    <row r="136" spans="1:15" s="50" customFormat="1" outlineLevel="1" x14ac:dyDescent="0.2">
      <c r="A136" s="69" t="s">
        <v>16</v>
      </c>
      <c r="B136" s="54" t="s">
        <v>151</v>
      </c>
      <c r="C136" s="53">
        <v>3</v>
      </c>
      <c r="D136" s="53" t="s">
        <v>343</v>
      </c>
      <c r="E136" s="89" t="s">
        <v>347</v>
      </c>
      <c r="F136" s="53" t="s">
        <v>28</v>
      </c>
      <c r="G136" s="54" t="s">
        <v>89</v>
      </c>
      <c r="H136" s="62">
        <f t="shared" si="123"/>
        <v>3</v>
      </c>
      <c r="I136" s="62">
        <f t="shared" ref="I136:K136" si="131">H136</f>
        <v>3</v>
      </c>
      <c r="J136" s="62">
        <f t="shared" si="131"/>
        <v>3</v>
      </c>
      <c r="K136" s="62">
        <f t="shared" si="131"/>
        <v>3</v>
      </c>
      <c r="L136" s="97">
        <v>0</v>
      </c>
      <c r="M136" s="106">
        <f t="shared" si="125"/>
        <v>0</v>
      </c>
      <c r="N136" s="97">
        <f t="shared" si="126"/>
        <v>0</v>
      </c>
      <c r="O136" s="51">
        <f t="shared" si="126"/>
        <v>0</v>
      </c>
    </row>
    <row r="137" spans="1:15" s="50" customFormat="1" outlineLevel="1" x14ac:dyDescent="0.2">
      <c r="A137" s="69" t="s">
        <v>16</v>
      </c>
      <c r="B137" s="54" t="s">
        <v>314</v>
      </c>
      <c r="C137" s="53">
        <v>9</v>
      </c>
      <c r="D137" s="53">
        <v>9</v>
      </c>
      <c r="E137" s="89">
        <f t="shared" ref="E137:E140" si="132">IF(D137 = 0, "0%", C137/D137)</f>
        <v>1</v>
      </c>
      <c r="F137" s="53" t="s">
        <v>31</v>
      </c>
      <c r="G137" s="54" t="s">
        <v>89</v>
      </c>
      <c r="H137" s="29"/>
      <c r="I137" s="29"/>
      <c r="J137" s="94">
        <v>9</v>
      </c>
      <c r="K137" s="94">
        <v>6</v>
      </c>
      <c r="L137" s="29">
        <v>3</v>
      </c>
      <c r="M137" s="29">
        <f t="shared" si="125"/>
        <v>3</v>
      </c>
      <c r="N137" s="29">
        <v>0</v>
      </c>
      <c r="O137" s="56">
        <v>0</v>
      </c>
    </row>
    <row r="138" spans="1:15" s="50" customFormat="1" outlineLevel="1" x14ac:dyDescent="0.2">
      <c r="A138" s="69" t="s">
        <v>16</v>
      </c>
      <c r="B138" s="54" t="s">
        <v>315</v>
      </c>
      <c r="C138" s="53">
        <v>6</v>
      </c>
      <c r="D138" s="53">
        <v>6</v>
      </c>
      <c r="E138" s="89">
        <f t="shared" si="132"/>
        <v>1</v>
      </c>
      <c r="F138" s="53" t="s">
        <v>28</v>
      </c>
      <c r="G138" s="54" t="s">
        <v>89</v>
      </c>
      <c r="H138" s="29"/>
      <c r="I138" s="94">
        <v>6</v>
      </c>
      <c r="J138" s="94">
        <v>3</v>
      </c>
      <c r="K138" s="94">
        <v>0</v>
      </c>
      <c r="L138" s="29">
        <v>0</v>
      </c>
      <c r="M138" s="29">
        <f t="shared" si="125"/>
        <v>0</v>
      </c>
      <c r="N138" s="29">
        <f t="shared" si="126"/>
        <v>0</v>
      </c>
      <c r="O138" s="56">
        <f t="shared" si="126"/>
        <v>0</v>
      </c>
    </row>
    <row r="139" spans="1:15" s="50" customFormat="1" outlineLevel="1" x14ac:dyDescent="0.2">
      <c r="A139" s="69" t="s">
        <v>16</v>
      </c>
      <c r="B139" s="54" t="s">
        <v>316</v>
      </c>
      <c r="C139" s="53">
        <v>3</v>
      </c>
      <c r="D139" s="53">
        <v>1</v>
      </c>
      <c r="E139" s="89">
        <f t="shared" si="132"/>
        <v>3</v>
      </c>
      <c r="F139" s="53" t="s">
        <v>28</v>
      </c>
      <c r="G139" s="54" t="s">
        <v>89</v>
      </c>
      <c r="H139" s="94"/>
      <c r="I139" s="94"/>
      <c r="J139" s="94"/>
      <c r="K139" s="94"/>
      <c r="L139" s="29">
        <v>3</v>
      </c>
      <c r="M139" s="29">
        <f t="shared" si="125"/>
        <v>3</v>
      </c>
      <c r="N139" s="29">
        <f t="shared" si="126"/>
        <v>3</v>
      </c>
      <c r="O139" s="56">
        <v>0</v>
      </c>
    </row>
    <row r="140" spans="1:15" s="50" customFormat="1" outlineLevel="1" x14ac:dyDescent="0.2">
      <c r="A140" s="69" t="s">
        <v>16</v>
      </c>
      <c r="B140" s="54" t="s">
        <v>331</v>
      </c>
      <c r="C140" s="53">
        <v>3</v>
      </c>
      <c r="D140" s="53">
        <v>2</v>
      </c>
      <c r="E140" s="89">
        <f t="shared" si="132"/>
        <v>1.5</v>
      </c>
      <c r="F140" s="53" t="s">
        <v>31</v>
      </c>
      <c r="G140" s="54" t="s">
        <v>89</v>
      </c>
      <c r="H140" s="97"/>
      <c r="I140" s="97"/>
      <c r="J140" s="97"/>
      <c r="K140" s="97"/>
      <c r="L140" s="29"/>
      <c r="M140" s="29">
        <v>0</v>
      </c>
      <c r="N140" s="29">
        <v>0</v>
      </c>
      <c r="O140" s="56">
        <v>0</v>
      </c>
    </row>
    <row r="141" spans="1:15" s="50" customFormat="1" outlineLevel="1" x14ac:dyDescent="0.2">
      <c r="B141" s="54"/>
      <c r="C141" s="53"/>
      <c r="D141" s="53"/>
      <c r="E141" s="53"/>
      <c r="F141" s="53"/>
      <c r="G141" s="54"/>
      <c r="H141" s="62"/>
      <c r="I141" s="62"/>
      <c r="J141" s="62"/>
      <c r="K141" s="62"/>
      <c r="L141" s="97"/>
      <c r="M141" s="106"/>
      <c r="N141" s="97"/>
      <c r="O141" s="51"/>
    </row>
    <row r="142" spans="1:15" x14ac:dyDescent="0.2">
      <c r="A142" s="62"/>
      <c r="B142" s="48" t="s">
        <v>15</v>
      </c>
      <c r="C142" s="46"/>
      <c r="D142" s="46"/>
      <c r="E142" s="46"/>
      <c r="F142" s="46"/>
      <c r="G142" s="48"/>
      <c r="H142" s="12"/>
      <c r="I142" s="11"/>
      <c r="J142" s="11"/>
      <c r="K142" s="11"/>
      <c r="L142" s="11"/>
      <c r="M142" s="11"/>
      <c r="N142" s="11"/>
      <c r="O142" s="10"/>
    </row>
    <row r="143" spans="1:15" s="50" customFormat="1" ht="15" outlineLevel="1" x14ac:dyDescent="0.25">
      <c r="A143" s="107" t="s">
        <v>15</v>
      </c>
      <c r="B143" s="58" t="s">
        <v>173</v>
      </c>
      <c r="C143" s="59"/>
      <c r="D143" s="59"/>
      <c r="E143" s="59"/>
      <c r="F143" s="59"/>
      <c r="G143" s="55"/>
      <c r="H143" s="29"/>
      <c r="I143" s="29"/>
      <c r="J143" s="29"/>
      <c r="K143" s="29"/>
      <c r="L143" s="29"/>
      <c r="M143" s="29"/>
      <c r="N143" s="29"/>
      <c r="O143" s="56"/>
    </row>
    <row r="144" spans="1:15" s="50" customFormat="1" outlineLevel="1" x14ac:dyDescent="0.2">
      <c r="A144" s="107" t="s">
        <v>15</v>
      </c>
      <c r="B144" s="52" t="s">
        <v>172</v>
      </c>
      <c r="C144" s="59">
        <v>0.25</v>
      </c>
      <c r="D144" s="59">
        <v>0.25</v>
      </c>
      <c r="E144" s="89">
        <f t="shared" ref="E144:E167" si="133">IF(D144 = 0, "", C144/D144)</f>
        <v>1</v>
      </c>
      <c r="F144" s="59" t="s">
        <v>25</v>
      </c>
      <c r="G144" s="66" t="s">
        <v>76</v>
      </c>
      <c r="H144" s="62">
        <f t="shared" ref="H144:H165" si="134">C144</f>
        <v>0.25</v>
      </c>
      <c r="I144" s="29">
        <v>0</v>
      </c>
      <c r="J144" s="29">
        <f t="shared" ref="J144:M144" si="135">I144</f>
        <v>0</v>
      </c>
      <c r="K144" s="29">
        <f t="shared" si="135"/>
        <v>0</v>
      </c>
      <c r="L144" s="29">
        <f t="shared" si="135"/>
        <v>0</v>
      </c>
      <c r="M144" s="29">
        <f t="shared" si="135"/>
        <v>0</v>
      </c>
      <c r="N144" s="29">
        <f t="shared" ref="N144:O165" si="136">M144</f>
        <v>0</v>
      </c>
      <c r="O144" s="56">
        <f t="shared" si="136"/>
        <v>0</v>
      </c>
    </row>
    <row r="145" spans="1:15" s="50" customFormat="1" outlineLevel="1" x14ac:dyDescent="0.2">
      <c r="A145" s="107" t="s">
        <v>15</v>
      </c>
      <c r="B145" s="52" t="s">
        <v>171</v>
      </c>
      <c r="C145" s="59">
        <v>0.25</v>
      </c>
      <c r="D145" s="59">
        <v>0.25</v>
      </c>
      <c r="E145" s="89">
        <f t="shared" si="133"/>
        <v>1</v>
      </c>
      <c r="F145" s="59" t="s">
        <v>25</v>
      </c>
      <c r="G145" s="66" t="s">
        <v>76</v>
      </c>
      <c r="H145" s="62">
        <f t="shared" si="134"/>
        <v>0.25</v>
      </c>
      <c r="I145" s="29">
        <v>0</v>
      </c>
      <c r="J145" s="29">
        <f t="shared" ref="J145:M145" si="137">I145</f>
        <v>0</v>
      </c>
      <c r="K145" s="29">
        <f t="shared" si="137"/>
        <v>0</v>
      </c>
      <c r="L145" s="29">
        <f t="shared" si="137"/>
        <v>0</v>
      </c>
      <c r="M145" s="29">
        <f t="shared" si="137"/>
        <v>0</v>
      </c>
      <c r="N145" s="29">
        <f t="shared" si="136"/>
        <v>0</v>
      </c>
      <c r="O145" s="56">
        <f t="shared" si="136"/>
        <v>0</v>
      </c>
    </row>
    <row r="146" spans="1:15" s="50" customFormat="1" outlineLevel="1" x14ac:dyDescent="0.2">
      <c r="A146" s="107" t="s">
        <v>15</v>
      </c>
      <c r="B146" s="52" t="s">
        <v>170</v>
      </c>
      <c r="C146" s="59">
        <v>0.25</v>
      </c>
      <c r="D146" s="59">
        <v>0.25</v>
      </c>
      <c r="E146" s="89">
        <f t="shared" si="133"/>
        <v>1</v>
      </c>
      <c r="F146" s="59" t="s">
        <v>25</v>
      </c>
      <c r="G146" s="66" t="s">
        <v>76</v>
      </c>
      <c r="H146" s="62">
        <f t="shared" si="134"/>
        <v>0.25</v>
      </c>
      <c r="I146" s="29">
        <v>0</v>
      </c>
      <c r="J146" s="29">
        <f t="shared" ref="J146:M146" si="138">I146</f>
        <v>0</v>
      </c>
      <c r="K146" s="29">
        <f t="shared" si="138"/>
        <v>0</v>
      </c>
      <c r="L146" s="29">
        <f t="shared" si="138"/>
        <v>0</v>
      </c>
      <c r="M146" s="29">
        <f t="shared" si="138"/>
        <v>0</v>
      </c>
      <c r="N146" s="29">
        <f t="shared" si="136"/>
        <v>0</v>
      </c>
      <c r="O146" s="56">
        <f t="shared" si="136"/>
        <v>0</v>
      </c>
    </row>
    <row r="147" spans="1:15" s="50" customFormat="1" outlineLevel="1" x14ac:dyDescent="0.2">
      <c r="A147" s="107" t="s">
        <v>15</v>
      </c>
      <c r="B147" s="52" t="s">
        <v>169</v>
      </c>
      <c r="C147" s="59">
        <v>0.25</v>
      </c>
      <c r="D147" s="59">
        <v>0.35</v>
      </c>
      <c r="E147" s="89">
        <f t="shared" si="133"/>
        <v>0.7142857142857143</v>
      </c>
      <c r="F147" s="59" t="s">
        <v>25</v>
      </c>
      <c r="G147" s="66" t="s">
        <v>76</v>
      </c>
      <c r="H147" s="62">
        <f t="shared" si="134"/>
        <v>0.25</v>
      </c>
      <c r="I147" s="29">
        <v>0.2</v>
      </c>
      <c r="J147" s="29">
        <v>0</v>
      </c>
      <c r="K147" s="29">
        <f t="shared" ref="K147:M147" si="139">J147</f>
        <v>0</v>
      </c>
      <c r="L147" s="29">
        <f t="shared" si="139"/>
        <v>0</v>
      </c>
      <c r="M147" s="29">
        <f t="shared" si="139"/>
        <v>0</v>
      </c>
      <c r="N147" s="29">
        <f t="shared" si="136"/>
        <v>0</v>
      </c>
      <c r="O147" s="56">
        <f t="shared" si="136"/>
        <v>0</v>
      </c>
    </row>
    <row r="148" spans="1:15" s="50" customFormat="1" outlineLevel="1" x14ac:dyDescent="0.2">
      <c r="A148" s="107" t="s">
        <v>15</v>
      </c>
      <c r="B148" s="52" t="s">
        <v>168</v>
      </c>
      <c r="C148" s="59">
        <v>0.25</v>
      </c>
      <c r="D148" s="59">
        <v>0.15</v>
      </c>
      <c r="E148" s="89">
        <f t="shared" si="133"/>
        <v>1.6666666666666667</v>
      </c>
      <c r="F148" s="59" t="s">
        <v>25</v>
      </c>
      <c r="G148" s="66" t="s">
        <v>76</v>
      </c>
      <c r="H148" s="62">
        <f t="shared" si="134"/>
        <v>0.25</v>
      </c>
      <c r="I148" s="29">
        <v>0</v>
      </c>
      <c r="J148" s="29">
        <f t="shared" ref="J148:M148" si="140">I148</f>
        <v>0</v>
      </c>
      <c r="K148" s="29">
        <f t="shared" si="140"/>
        <v>0</v>
      </c>
      <c r="L148" s="29">
        <f t="shared" si="140"/>
        <v>0</v>
      </c>
      <c r="M148" s="29">
        <f t="shared" si="140"/>
        <v>0</v>
      </c>
      <c r="N148" s="29">
        <f t="shared" si="136"/>
        <v>0</v>
      </c>
      <c r="O148" s="56">
        <f t="shared" si="136"/>
        <v>0</v>
      </c>
    </row>
    <row r="149" spans="1:15" s="50" customFormat="1" outlineLevel="1" x14ac:dyDescent="0.2">
      <c r="A149" s="107" t="s">
        <v>15</v>
      </c>
      <c r="B149" s="52" t="s">
        <v>167</v>
      </c>
      <c r="C149" s="59">
        <v>0.25</v>
      </c>
      <c r="D149" s="59">
        <v>0.15</v>
      </c>
      <c r="E149" s="89">
        <f t="shared" si="133"/>
        <v>1.6666666666666667</v>
      </c>
      <c r="F149" s="59" t="s">
        <v>25</v>
      </c>
      <c r="G149" s="66" t="s">
        <v>76</v>
      </c>
      <c r="H149" s="62">
        <f t="shared" si="134"/>
        <v>0.25</v>
      </c>
      <c r="I149" s="29">
        <v>0</v>
      </c>
      <c r="J149" s="29">
        <f t="shared" ref="J149:M149" si="141">I149</f>
        <v>0</v>
      </c>
      <c r="K149" s="29">
        <f t="shared" si="141"/>
        <v>0</v>
      </c>
      <c r="L149" s="29">
        <f t="shared" si="141"/>
        <v>0</v>
      </c>
      <c r="M149" s="29">
        <f t="shared" si="141"/>
        <v>0</v>
      </c>
      <c r="N149" s="29">
        <f t="shared" si="136"/>
        <v>0</v>
      </c>
      <c r="O149" s="56">
        <f t="shared" si="136"/>
        <v>0</v>
      </c>
    </row>
    <row r="150" spans="1:15" s="50" customFormat="1" outlineLevel="1" x14ac:dyDescent="0.2">
      <c r="A150" s="107" t="s">
        <v>15</v>
      </c>
      <c r="B150" s="52" t="s">
        <v>166</v>
      </c>
      <c r="C150" s="59">
        <v>0.25</v>
      </c>
      <c r="D150" s="59">
        <v>0.15</v>
      </c>
      <c r="E150" s="89">
        <f t="shared" si="133"/>
        <v>1.6666666666666667</v>
      </c>
      <c r="F150" s="59" t="s">
        <v>25</v>
      </c>
      <c r="G150" s="66" t="s">
        <v>76</v>
      </c>
      <c r="H150" s="62">
        <f t="shared" si="134"/>
        <v>0.25</v>
      </c>
      <c r="I150" s="29">
        <v>0</v>
      </c>
      <c r="J150" s="29">
        <f t="shared" ref="J150:M150" si="142">I150</f>
        <v>0</v>
      </c>
      <c r="K150" s="29">
        <f t="shared" si="142"/>
        <v>0</v>
      </c>
      <c r="L150" s="29">
        <f t="shared" si="142"/>
        <v>0</v>
      </c>
      <c r="M150" s="29">
        <f t="shared" si="142"/>
        <v>0</v>
      </c>
      <c r="N150" s="29">
        <f t="shared" si="136"/>
        <v>0</v>
      </c>
      <c r="O150" s="56">
        <f t="shared" si="136"/>
        <v>0</v>
      </c>
    </row>
    <row r="151" spans="1:15" s="50" customFormat="1" outlineLevel="1" x14ac:dyDescent="0.2">
      <c r="A151" s="107" t="s">
        <v>15</v>
      </c>
      <c r="B151" s="52" t="s">
        <v>165</v>
      </c>
      <c r="C151" s="59">
        <v>0.25</v>
      </c>
      <c r="D151" s="59">
        <v>0.15</v>
      </c>
      <c r="E151" s="89">
        <f t="shared" si="133"/>
        <v>1.6666666666666667</v>
      </c>
      <c r="F151" s="59" t="s">
        <v>25</v>
      </c>
      <c r="G151" s="66" t="s">
        <v>76</v>
      </c>
      <c r="H151" s="62">
        <f t="shared" si="134"/>
        <v>0.25</v>
      </c>
      <c r="I151" s="29">
        <v>0</v>
      </c>
      <c r="J151" s="29">
        <f t="shared" ref="J151:M151" si="143">I151</f>
        <v>0</v>
      </c>
      <c r="K151" s="29">
        <f t="shared" si="143"/>
        <v>0</v>
      </c>
      <c r="L151" s="29">
        <f t="shared" si="143"/>
        <v>0</v>
      </c>
      <c r="M151" s="29">
        <f t="shared" si="143"/>
        <v>0</v>
      </c>
      <c r="N151" s="29">
        <f t="shared" si="136"/>
        <v>0</v>
      </c>
      <c r="O151" s="56">
        <f t="shared" si="136"/>
        <v>0</v>
      </c>
    </row>
    <row r="152" spans="1:15" s="50" customFormat="1" outlineLevel="1" x14ac:dyDescent="0.2">
      <c r="A152" s="107" t="s">
        <v>15</v>
      </c>
      <c r="B152" s="52" t="s">
        <v>164</v>
      </c>
      <c r="C152" s="59">
        <v>0.25</v>
      </c>
      <c r="D152" s="59">
        <v>0.1</v>
      </c>
      <c r="E152" s="89">
        <f t="shared" si="133"/>
        <v>2.5</v>
      </c>
      <c r="F152" s="59" t="s">
        <v>25</v>
      </c>
      <c r="G152" s="66" t="s">
        <v>76</v>
      </c>
      <c r="H152" s="62">
        <f t="shared" si="134"/>
        <v>0.25</v>
      </c>
      <c r="I152" s="29">
        <v>0</v>
      </c>
      <c r="J152" s="29">
        <f t="shared" ref="J152:M152" si="144">I152</f>
        <v>0</v>
      </c>
      <c r="K152" s="29">
        <f t="shared" si="144"/>
        <v>0</v>
      </c>
      <c r="L152" s="29">
        <f t="shared" si="144"/>
        <v>0</v>
      </c>
      <c r="M152" s="29">
        <f t="shared" si="144"/>
        <v>0</v>
      </c>
      <c r="N152" s="29">
        <f t="shared" si="136"/>
        <v>0</v>
      </c>
      <c r="O152" s="56">
        <f t="shared" si="136"/>
        <v>0</v>
      </c>
    </row>
    <row r="153" spans="1:15" s="50" customFormat="1" outlineLevel="1" x14ac:dyDescent="0.2">
      <c r="A153" s="107" t="s">
        <v>15</v>
      </c>
      <c r="B153" s="52" t="s">
        <v>163</v>
      </c>
      <c r="C153" s="59">
        <v>0.25</v>
      </c>
      <c r="D153" s="59">
        <v>0.1</v>
      </c>
      <c r="E153" s="89">
        <f t="shared" si="133"/>
        <v>2.5</v>
      </c>
      <c r="F153" s="59" t="s">
        <v>25</v>
      </c>
      <c r="G153" s="66" t="s">
        <v>76</v>
      </c>
      <c r="H153" s="62">
        <f t="shared" si="134"/>
        <v>0.25</v>
      </c>
      <c r="I153" s="29">
        <v>0</v>
      </c>
      <c r="J153" s="29">
        <f t="shared" ref="J153:M153" si="145">I153</f>
        <v>0</v>
      </c>
      <c r="K153" s="29">
        <f t="shared" si="145"/>
        <v>0</v>
      </c>
      <c r="L153" s="29">
        <f t="shared" si="145"/>
        <v>0</v>
      </c>
      <c r="M153" s="29">
        <f t="shared" si="145"/>
        <v>0</v>
      </c>
      <c r="N153" s="29">
        <f t="shared" si="136"/>
        <v>0</v>
      </c>
      <c r="O153" s="56">
        <f t="shared" si="136"/>
        <v>0</v>
      </c>
    </row>
    <row r="154" spans="1:15" s="50" customFormat="1" outlineLevel="1" x14ac:dyDescent="0.2">
      <c r="A154" s="107" t="s">
        <v>15</v>
      </c>
      <c r="B154" s="52" t="s">
        <v>162</v>
      </c>
      <c r="C154" s="59">
        <v>0.25</v>
      </c>
      <c r="D154" s="59">
        <v>0.1</v>
      </c>
      <c r="E154" s="89">
        <f t="shared" si="133"/>
        <v>2.5</v>
      </c>
      <c r="F154" s="59" t="s">
        <v>25</v>
      </c>
      <c r="G154" s="66" t="s">
        <v>76</v>
      </c>
      <c r="H154" s="62">
        <f t="shared" si="134"/>
        <v>0.25</v>
      </c>
      <c r="I154" s="29">
        <v>0</v>
      </c>
      <c r="J154" s="29">
        <f t="shared" ref="J154:M154" si="146">I154</f>
        <v>0</v>
      </c>
      <c r="K154" s="29">
        <f t="shared" si="146"/>
        <v>0</v>
      </c>
      <c r="L154" s="29">
        <f t="shared" si="146"/>
        <v>0</v>
      </c>
      <c r="M154" s="29">
        <f t="shared" si="146"/>
        <v>0</v>
      </c>
      <c r="N154" s="29">
        <f t="shared" si="136"/>
        <v>0</v>
      </c>
      <c r="O154" s="56">
        <f t="shared" si="136"/>
        <v>0</v>
      </c>
    </row>
    <row r="155" spans="1:15" s="50" customFormat="1" outlineLevel="1" x14ac:dyDescent="0.2">
      <c r="A155" s="107" t="s">
        <v>15</v>
      </c>
      <c r="B155" s="52" t="s">
        <v>161</v>
      </c>
      <c r="C155" s="59">
        <v>0.25</v>
      </c>
      <c r="D155" s="59">
        <v>0.1</v>
      </c>
      <c r="E155" s="89">
        <f t="shared" si="133"/>
        <v>2.5</v>
      </c>
      <c r="F155" s="59" t="s">
        <v>25</v>
      </c>
      <c r="G155" s="66" t="s">
        <v>76</v>
      </c>
      <c r="H155" s="62">
        <f t="shared" si="134"/>
        <v>0.25</v>
      </c>
      <c r="I155" s="29">
        <v>0</v>
      </c>
      <c r="J155" s="29">
        <f t="shared" ref="J155:M155" si="147">I155</f>
        <v>0</v>
      </c>
      <c r="K155" s="29">
        <f t="shared" si="147"/>
        <v>0</v>
      </c>
      <c r="L155" s="29">
        <f t="shared" si="147"/>
        <v>0</v>
      </c>
      <c r="M155" s="29">
        <f t="shared" si="147"/>
        <v>0</v>
      </c>
      <c r="N155" s="29">
        <f t="shared" si="136"/>
        <v>0</v>
      </c>
      <c r="O155" s="56">
        <f t="shared" si="136"/>
        <v>0</v>
      </c>
    </row>
    <row r="156" spans="1:15" s="50" customFormat="1" outlineLevel="1" x14ac:dyDescent="0.2">
      <c r="A156" s="107" t="s">
        <v>15</v>
      </c>
      <c r="B156" s="52" t="s">
        <v>160</v>
      </c>
      <c r="C156" s="59">
        <v>0.25</v>
      </c>
      <c r="D156" s="59">
        <v>0.25</v>
      </c>
      <c r="E156" s="89">
        <f t="shared" si="133"/>
        <v>1</v>
      </c>
      <c r="F156" s="59" t="s">
        <v>25</v>
      </c>
      <c r="G156" s="66" t="s">
        <v>76</v>
      </c>
      <c r="H156" s="62">
        <f t="shared" si="134"/>
        <v>0.25</v>
      </c>
      <c r="I156" s="29">
        <v>0</v>
      </c>
      <c r="J156" s="29">
        <f t="shared" ref="J156:M156" si="148">I156</f>
        <v>0</v>
      </c>
      <c r="K156" s="29">
        <f t="shared" si="148"/>
        <v>0</v>
      </c>
      <c r="L156" s="29">
        <f t="shared" si="148"/>
        <v>0</v>
      </c>
      <c r="M156" s="29">
        <f t="shared" si="148"/>
        <v>0</v>
      </c>
      <c r="N156" s="29">
        <f t="shared" si="136"/>
        <v>0</v>
      </c>
      <c r="O156" s="56">
        <f t="shared" si="136"/>
        <v>0</v>
      </c>
    </row>
    <row r="157" spans="1:15" s="50" customFormat="1" outlineLevel="1" x14ac:dyDescent="0.2">
      <c r="A157" s="107" t="s">
        <v>15</v>
      </c>
      <c r="B157" s="52" t="s">
        <v>159</v>
      </c>
      <c r="C157" s="59">
        <v>0.25</v>
      </c>
      <c r="D157" s="59">
        <v>0.1</v>
      </c>
      <c r="E157" s="89">
        <f t="shared" si="133"/>
        <v>2.5</v>
      </c>
      <c r="F157" s="59" t="s">
        <v>25</v>
      </c>
      <c r="G157" s="66" t="s">
        <v>76</v>
      </c>
      <c r="H157" s="62">
        <f t="shared" si="134"/>
        <v>0.25</v>
      </c>
      <c r="I157" s="29">
        <v>0</v>
      </c>
      <c r="J157" s="29">
        <f t="shared" ref="J157:M157" si="149">I157</f>
        <v>0</v>
      </c>
      <c r="K157" s="29">
        <f t="shared" si="149"/>
        <v>0</v>
      </c>
      <c r="L157" s="29">
        <f t="shared" si="149"/>
        <v>0</v>
      </c>
      <c r="M157" s="29">
        <f t="shared" si="149"/>
        <v>0</v>
      </c>
      <c r="N157" s="29">
        <f t="shared" si="136"/>
        <v>0</v>
      </c>
      <c r="O157" s="56">
        <f t="shared" si="136"/>
        <v>0</v>
      </c>
    </row>
    <row r="158" spans="1:15" s="50" customFormat="1" outlineLevel="1" x14ac:dyDescent="0.2">
      <c r="A158" s="107" t="s">
        <v>15</v>
      </c>
      <c r="B158" s="52" t="s">
        <v>158</v>
      </c>
      <c r="C158" s="59">
        <v>0.25</v>
      </c>
      <c r="D158" s="59">
        <v>0.25</v>
      </c>
      <c r="E158" s="89">
        <f t="shared" si="133"/>
        <v>1</v>
      </c>
      <c r="F158" s="59" t="s">
        <v>25</v>
      </c>
      <c r="G158" s="66" t="s">
        <v>76</v>
      </c>
      <c r="H158" s="62">
        <f t="shared" si="134"/>
        <v>0.25</v>
      </c>
      <c r="I158" s="29">
        <v>0</v>
      </c>
      <c r="J158" s="29">
        <f t="shared" ref="J158:M158" si="150">I158</f>
        <v>0</v>
      </c>
      <c r="K158" s="29">
        <f t="shared" si="150"/>
        <v>0</v>
      </c>
      <c r="L158" s="29">
        <f t="shared" si="150"/>
        <v>0</v>
      </c>
      <c r="M158" s="29">
        <f t="shared" si="150"/>
        <v>0</v>
      </c>
      <c r="N158" s="29">
        <f t="shared" si="136"/>
        <v>0</v>
      </c>
      <c r="O158" s="56">
        <f t="shared" si="136"/>
        <v>0</v>
      </c>
    </row>
    <row r="159" spans="1:15" s="50" customFormat="1" outlineLevel="1" x14ac:dyDescent="0.2">
      <c r="A159" s="107" t="s">
        <v>15</v>
      </c>
      <c r="B159" s="52" t="s">
        <v>157</v>
      </c>
      <c r="C159" s="59">
        <v>0.25</v>
      </c>
      <c r="D159" s="59">
        <v>0.2</v>
      </c>
      <c r="E159" s="89">
        <f t="shared" si="133"/>
        <v>1.25</v>
      </c>
      <c r="F159" s="59" t="s">
        <v>25</v>
      </c>
      <c r="G159" s="66" t="s">
        <v>76</v>
      </c>
      <c r="H159" s="62">
        <f t="shared" si="134"/>
        <v>0.25</v>
      </c>
      <c r="I159" s="29">
        <f t="shared" ref="I159:M159" si="151">H159</f>
        <v>0.25</v>
      </c>
      <c r="J159" s="29">
        <v>0</v>
      </c>
      <c r="K159" s="29">
        <f t="shared" si="151"/>
        <v>0</v>
      </c>
      <c r="L159" s="29">
        <f t="shared" si="151"/>
        <v>0</v>
      </c>
      <c r="M159" s="29">
        <f t="shared" si="151"/>
        <v>0</v>
      </c>
      <c r="N159" s="29">
        <f t="shared" si="136"/>
        <v>0</v>
      </c>
      <c r="O159" s="56">
        <f t="shared" si="136"/>
        <v>0</v>
      </c>
    </row>
    <row r="160" spans="1:15" s="50" customFormat="1" outlineLevel="1" x14ac:dyDescent="0.2">
      <c r="A160" s="107" t="s">
        <v>15</v>
      </c>
      <c r="B160" s="52" t="s">
        <v>156</v>
      </c>
      <c r="C160" s="59">
        <v>0.25</v>
      </c>
      <c r="D160" s="59">
        <v>0.1</v>
      </c>
      <c r="E160" s="89">
        <f t="shared" si="133"/>
        <v>2.5</v>
      </c>
      <c r="F160" s="59" t="s">
        <v>25</v>
      </c>
      <c r="G160" s="66" t="s">
        <v>76</v>
      </c>
      <c r="H160" s="62">
        <f t="shared" si="134"/>
        <v>0.25</v>
      </c>
      <c r="I160" s="29">
        <f t="shared" ref="I160:M160" si="152">H160</f>
        <v>0.25</v>
      </c>
      <c r="J160" s="29">
        <v>0</v>
      </c>
      <c r="K160" s="29">
        <f t="shared" si="152"/>
        <v>0</v>
      </c>
      <c r="L160" s="29">
        <f t="shared" si="152"/>
        <v>0</v>
      </c>
      <c r="M160" s="29">
        <f t="shared" si="152"/>
        <v>0</v>
      </c>
      <c r="N160" s="29">
        <f t="shared" si="136"/>
        <v>0</v>
      </c>
      <c r="O160" s="56">
        <f t="shared" si="136"/>
        <v>0</v>
      </c>
    </row>
    <row r="161" spans="1:257" s="50" customFormat="1" outlineLevel="1" x14ac:dyDescent="0.2">
      <c r="A161" s="107" t="s">
        <v>15</v>
      </c>
      <c r="B161" s="52" t="s">
        <v>155</v>
      </c>
      <c r="C161" s="59">
        <v>0.25</v>
      </c>
      <c r="D161" s="59">
        <v>0.1</v>
      </c>
      <c r="E161" s="89">
        <f t="shared" si="133"/>
        <v>2.5</v>
      </c>
      <c r="F161" s="59" t="s">
        <v>25</v>
      </c>
      <c r="G161" s="66" t="s">
        <v>76</v>
      </c>
      <c r="H161" s="62">
        <f t="shared" si="134"/>
        <v>0.25</v>
      </c>
      <c r="I161" s="29">
        <f t="shared" ref="I161:M161" si="153">H161</f>
        <v>0.25</v>
      </c>
      <c r="J161" s="29">
        <v>0</v>
      </c>
      <c r="K161" s="29">
        <f t="shared" si="153"/>
        <v>0</v>
      </c>
      <c r="L161" s="29">
        <f t="shared" si="153"/>
        <v>0</v>
      </c>
      <c r="M161" s="29">
        <f t="shared" si="153"/>
        <v>0</v>
      </c>
      <c r="N161" s="29">
        <f t="shared" si="136"/>
        <v>0</v>
      </c>
      <c r="O161" s="56">
        <f t="shared" si="136"/>
        <v>0</v>
      </c>
    </row>
    <row r="162" spans="1:257" s="50" customFormat="1" outlineLevel="1" x14ac:dyDescent="0.2">
      <c r="A162" s="107" t="s">
        <v>15</v>
      </c>
      <c r="B162" s="52" t="s">
        <v>154</v>
      </c>
      <c r="C162" s="59">
        <v>0.25</v>
      </c>
      <c r="D162" s="59">
        <v>0.2</v>
      </c>
      <c r="E162" s="89">
        <f t="shared" si="133"/>
        <v>1.25</v>
      </c>
      <c r="F162" s="59" t="s">
        <v>25</v>
      </c>
      <c r="G162" s="66" t="s">
        <v>76</v>
      </c>
      <c r="H162" s="62">
        <f t="shared" si="134"/>
        <v>0.25</v>
      </c>
      <c r="I162" s="29">
        <f t="shared" ref="I162:M162" si="154">H162</f>
        <v>0.25</v>
      </c>
      <c r="J162" s="29">
        <v>0</v>
      </c>
      <c r="K162" s="29">
        <f t="shared" si="154"/>
        <v>0</v>
      </c>
      <c r="L162" s="29">
        <f t="shared" si="154"/>
        <v>0</v>
      </c>
      <c r="M162" s="29">
        <f t="shared" si="154"/>
        <v>0</v>
      </c>
      <c r="N162" s="29">
        <f t="shared" si="136"/>
        <v>0</v>
      </c>
      <c r="O162" s="56">
        <f t="shared" si="136"/>
        <v>0</v>
      </c>
    </row>
    <row r="163" spans="1:257" s="50" customFormat="1" outlineLevel="1" x14ac:dyDescent="0.2">
      <c r="A163" s="107" t="s">
        <v>15</v>
      </c>
      <c r="B163" s="52" t="s">
        <v>153</v>
      </c>
      <c r="C163" s="59">
        <v>0.25</v>
      </c>
      <c r="D163" s="59">
        <v>0.1</v>
      </c>
      <c r="E163" s="89">
        <f t="shared" si="133"/>
        <v>2.5</v>
      </c>
      <c r="F163" s="59" t="s">
        <v>25</v>
      </c>
      <c r="G163" s="66" t="s">
        <v>76</v>
      </c>
      <c r="H163" s="62">
        <f t="shared" si="134"/>
        <v>0.25</v>
      </c>
      <c r="I163" s="29">
        <f t="shared" ref="I163:M163" si="155">H163</f>
        <v>0.25</v>
      </c>
      <c r="J163" s="29">
        <v>0</v>
      </c>
      <c r="K163" s="29">
        <f t="shared" si="155"/>
        <v>0</v>
      </c>
      <c r="L163" s="29">
        <f t="shared" si="155"/>
        <v>0</v>
      </c>
      <c r="M163" s="29">
        <f t="shared" si="155"/>
        <v>0</v>
      </c>
      <c r="N163" s="29">
        <f t="shared" si="136"/>
        <v>0</v>
      </c>
      <c r="O163" s="56">
        <f t="shared" si="136"/>
        <v>0</v>
      </c>
    </row>
    <row r="164" spans="1:257" s="50" customFormat="1" outlineLevel="1" x14ac:dyDescent="0.2">
      <c r="A164" s="107" t="s">
        <v>15</v>
      </c>
      <c r="B164" s="52" t="s">
        <v>152</v>
      </c>
      <c r="C164" s="59">
        <v>0.25</v>
      </c>
      <c r="D164" s="59">
        <v>0.1</v>
      </c>
      <c r="E164" s="89">
        <f t="shared" si="133"/>
        <v>2.5</v>
      </c>
      <c r="F164" s="59" t="s">
        <v>25</v>
      </c>
      <c r="G164" s="66" t="s">
        <v>76</v>
      </c>
      <c r="H164" s="62">
        <f t="shared" si="134"/>
        <v>0.25</v>
      </c>
      <c r="I164" s="29">
        <f t="shared" ref="I164:M164" si="156">H164</f>
        <v>0.25</v>
      </c>
      <c r="J164" s="29">
        <v>0</v>
      </c>
      <c r="K164" s="29">
        <f t="shared" si="156"/>
        <v>0</v>
      </c>
      <c r="L164" s="29">
        <f t="shared" si="156"/>
        <v>0</v>
      </c>
      <c r="M164" s="29">
        <f t="shared" si="156"/>
        <v>0</v>
      </c>
      <c r="N164" s="29">
        <f t="shared" si="136"/>
        <v>0</v>
      </c>
      <c r="O164" s="56">
        <f t="shared" si="136"/>
        <v>0</v>
      </c>
    </row>
    <row r="165" spans="1:257" s="50" customFormat="1" outlineLevel="1" x14ac:dyDescent="0.2">
      <c r="A165" s="107" t="s">
        <v>15</v>
      </c>
      <c r="B165" s="52" t="s">
        <v>303</v>
      </c>
      <c r="C165" s="59">
        <v>0.25</v>
      </c>
      <c r="D165" s="59">
        <v>0.25</v>
      </c>
      <c r="E165" s="89">
        <f t="shared" si="133"/>
        <v>1</v>
      </c>
      <c r="F165" s="59" t="s">
        <v>25</v>
      </c>
      <c r="G165" s="66" t="s">
        <v>76</v>
      </c>
      <c r="H165" s="62">
        <f t="shared" si="134"/>
        <v>0.25</v>
      </c>
      <c r="I165" s="29">
        <f t="shared" ref="I165:M165" si="157">H165</f>
        <v>0.25</v>
      </c>
      <c r="J165" s="29">
        <v>0</v>
      </c>
      <c r="K165" s="29">
        <f t="shared" si="157"/>
        <v>0</v>
      </c>
      <c r="L165" s="29">
        <f t="shared" si="157"/>
        <v>0</v>
      </c>
      <c r="M165" s="29">
        <f t="shared" si="157"/>
        <v>0</v>
      </c>
      <c r="N165" s="29">
        <f t="shared" si="136"/>
        <v>0</v>
      </c>
      <c r="O165" s="56">
        <f t="shared" si="136"/>
        <v>0</v>
      </c>
    </row>
    <row r="166" spans="1:257" s="50" customFormat="1" outlineLevel="1" x14ac:dyDescent="0.2">
      <c r="A166" s="107" t="s">
        <v>15</v>
      </c>
      <c r="B166" s="57" t="s">
        <v>285</v>
      </c>
      <c r="C166" s="59"/>
      <c r="D166" s="59"/>
      <c r="E166" s="89" t="str">
        <f t="shared" si="133"/>
        <v/>
      </c>
      <c r="F166" s="59"/>
      <c r="G166" s="66"/>
      <c r="H166" s="86"/>
      <c r="I166" s="29"/>
      <c r="J166" s="29"/>
      <c r="K166" s="29"/>
      <c r="L166" s="29"/>
      <c r="M166" s="29"/>
      <c r="N166" s="29"/>
      <c r="O166" s="56"/>
    </row>
    <row r="167" spans="1:257" s="50" customFormat="1" outlineLevel="1" x14ac:dyDescent="0.2">
      <c r="A167" s="107" t="s">
        <v>15</v>
      </c>
      <c r="B167" s="54" t="s">
        <v>286</v>
      </c>
      <c r="C167" s="59">
        <v>0.25</v>
      </c>
      <c r="D167" s="59">
        <v>0.25</v>
      </c>
      <c r="E167" s="89">
        <f t="shared" si="133"/>
        <v>1</v>
      </c>
      <c r="F167" s="59" t="s">
        <v>25</v>
      </c>
      <c r="G167" s="66" t="s">
        <v>76</v>
      </c>
      <c r="H167" s="62">
        <v>0.25</v>
      </c>
      <c r="I167" s="29">
        <f t="shared" ref="I167:M167" si="158">H167</f>
        <v>0.25</v>
      </c>
      <c r="J167" s="29">
        <f t="shared" si="158"/>
        <v>0.25</v>
      </c>
      <c r="K167" s="29">
        <v>0</v>
      </c>
      <c r="L167" s="29">
        <f t="shared" si="158"/>
        <v>0</v>
      </c>
      <c r="M167" s="29">
        <f t="shared" si="158"/>
        <v>0</v>
      </c>
      <c r="N167" s="29">
        <f>M167</f>
        <v>0</v>
      </c>
      <c r="O167" s="56">
        <f>N167</f>
        <v>0</v>
      </c>
    </row>
    <row r="168" spans="1:257" x14ac:dyDescent="0.2">
      <c r="A168" s="62"/>
      <c r="B168" s="48" t="s">
        <v>14</v>
      </c>
      <c r="C168" s="46"/>
      <c r="D168" s="46"/>
      <c r="E168" s="46"/>
      <c r="F168" s="46"/>
      <c r="G168" s="48"/>
      <c r="H168" s="12"/>
      <c r="I168" s="11"/>
      <c r="J168" s="11"/>
      <c r="K168" s="11"/>
      <c r="L168" s="11"/>
      <c r="M168" s="11"/>
      <c r="N168" s="11"/>
      <c r="O168" s="10"/>
    </row>
    <row r="169" spans="1:257" outlineLevel="1" x14ac:dyDescent="0.2">
      <c r="A169" s="107" t="s">
        <v>14</v>
      </c>
      <c r="B169" s="54" t="s">
        <v>305</v>
      </c>
      <c r="C169" s="53">
        <v>2</v>
      </c>
      <c r="D169" s="53">
        <v>3</v>
      </c>
      <c r="E169" s="89">
        <f t="shared" ref="E169:E217" si="159">IF(D169 = 0, "0%", C169/D169)</f>
        <v>0.66666666666666663</v>
      </c>
      <c r="F169" s="53" t="s">
        <v>31</v>
      </c>
      <c r="G169" s="54" t="s">
        <v>76</v>
      </c>
      <c r="H169" s="13"/>
      <c r="I169" s="62">
        <v>2</v>
      </c>
      <c r="J169" s="62">
        <v>0</v>
      </c>
      <c r="K169" s="62">
        <f t="shared" ref="I169:M184" si="160">J169</f>
        <v>0</v>
      </c>
      <c r="L169" s="97">
        <f t="shared" si="160"/>
        <v>0</v>
      </c>
      <c r="M169" s="106">
        <f t="shared" si="160"/>
        <v>0</v>
      </c>
      <c r="N169" s="97">
        <f>M169</f>
        <v>0</v>
      </c>
      <c r="O169" s="51">
        <f>N169</f>
        <v>0</v>
      </c>
      <c r="P169" s="21"/>
      <c r="Q169" s="21"/>
      <c r="R169" s="21"/>
      <c r="S169" s="21"/>
      <c r="T169" s="29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</row>
    <row r="170" spans="1:257" s="50" customFormat="1" outlineLevel="1" x14ac:dyDescent="0.2">
      <c r="A170" s="107" t="s">
        <v>14</v>
      </c>
      <c r="B170" s="54" t="s">
        <v>65</v>
      </c>
      <c r="C170" s="53">
        <v>0.5</v>
      </c>
      <c r="D170" s="53">
        <v>0.5</v>
      </c>
      <c r="E170" s="89">
        <f t="shared" si="159"/>
        <v>1</v>
      </c>
      <c r="F170" s="53" t="s">
        <v>31</v>
      </c>
      <c r="G170" s="54" t="s">
        <v>76</v>
      </c>
      <c r="H170" s="13">
        <f>C170</f>
        <v>0.5</v>
      </c>
      <c r="I170" s="91">
        <f t="shared" ref="I170" si="161">H170</f>
        <v>0.5</v>
      </c>
      <c r="J170" s="91">
        <f t="shared" ref="J170" si="162">I170</f>
        <v>0.5</v>
      </c>
      <c r="K170" s="91">
        <v>0</v>
      </c>
      <c r="L170" s="97">
        <f t="shared" ref="L170" si="163">K170</f>
        <v>0</v>
      </c>
      <c r="M170" s="106">
        <f t="shared" ref="M170" si="164">L170</f>
        <v>0</v>
      </c>
      <c r="N170" s="97">
        <f t="shared" ref="N170:O170" si="165">M170</f>
        <v>0</v>
      </c>
      <c r="O170" s="51">
        <f t="shared" si="165"/>
        <v>0</v>
      </c>
      <c r="P170" s="91"/>
      <c r="Q170" s="91"/>
      <c r="R170" s="91"/>
      <c r="S170" s="91"/>
      <c r="T170" s="29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  <c r="IV170" s="91"/>
      <c r="IW170" s="91"/>
    </row>
    <row r="171" spans="1:257" s="50" customFormat="1" outlineLevel="1" x14ac:dyDescent="0.2">
      <c r="A171" s="107" t="s">
        <v>14</v>
      </c>
      <c r="B171" s="54" t="s">
        <v>79</v>
      </c>
      <c r="C171" s="53">
        <v>2</v>
      </c>
      <c r="D171" s="53">
        <v>0.5</v>
      </c>
      <c r="E171" s="89">
        <f t="shared" si="159"/>
        <v>4</v>
      </c>
      <c r="F171" s="53" t="s">
        <v>31</v>
      </c>
      <c r="G171" s="54" t="s">
        <v>76</v>
      </c>
      <c r="H171" s="13">
        <f>C171</f>
        <v>2</v>
      </c>
      <c r="I171" s="62">
        <f t="shared" si="160"/>
        <v>2</v>
      </c>
      <c r="J171" s="62">
        <f t="shared" si="160"/>
        <v>2</v>
      </c>
      <c r="K171" s="62">
        <v>0</v>
      </c>
      <c r="L171" s="97">
        <f t="shared" si="160"/>
        <v>0</v>
      </c>
      <c r="M171" s="106">
        <f t="shared" si="160"/>
        <v>0</v>
      </c>
      <c r="N171" s="97">
        <f>M171</f>
        <v>0</v>
      </c>
      <c r="O171" s="51">
        <f>N171</f>
        <v>0</v>
      </c>
      <c r="P171" s="61"/>
      <c r="Q171" s="61"/>
      <c r="R171" s="61"/>
      <c r="S171" s="61"/>
      <c r="T171" s="29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</row>
    <row r="172" spans="1:257" s="50" customFormat="1" outlineLevel="1" x14ac:dyDescent="0.2">
      <c r="A172" s="107" t="s">
        <v>14</v>
      </c>
      <c r="B172" s="54" t="s">
        <v>319</v>
      </c>
      <c r="C172" s="53">
        <v>1</v>
      </c>
      <c r="D172" s="53">
        <v>1</v>
      </c>
      <c r="E172" s="89">
        <f t="shared" si="159"/>
        <v>1</v>
      </c>
      <c r="F172" s="53" t="s">
        <v>31</v>
      </c>
      <c r="G172" s="54" t="s">
        <v>88</v>
      </c>
      <c r="H172" s="13"/>
      <c r="I172" s="97"/>
      <c r="J172" s="97"/>
      <c r="K172" s="97"/>
      <c r="L172" s="97">
        <v>0</v>
      </c>
      <c r="M172" s="106">
        <v>0</v>
      </c>
      <c r="N172" s="97">
        <v>0</v>
      </c>
      <c r="O172" s="51">
        <v>0</v>
      </c>
      <c r="P172" s="97"/>
      <c r="Q172" s="97"/>
      <c r="R172" s="97"/>
      <c r="S172" s="97"/>
      <c r="T172" s="29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  <c r="IW172" s="97"/>
    </row>
    <row r="173" spans="1:257" s="50" customFormat="1" outlineLevel="1" x14ac:dyDescent="0.2">
      <c r="A173" s="107" t="s">
        <v>14</v>
      </c>
      <c r="B173" s="54" t="s">
        <v>318</v>
      </c>
      <c r="C173" s="53">
        <v>1</v>
      </c>
      <c r="D173" s="53">
        <v>2</v>
      </c>
      <c r="E173" s="89">
        <f t="shared" si="159"/>
        <v>0.5</v>
      </c>
      <c r="F173" s="53" t="s">
        <v>31</v>
      </c>
      <c r="G173" s="54" t="s">
        <v>76</v>
      </c>
      <c r="H173" s="13"/>
      <c r="I173" s="97"/>
      <c r="J173" s="97"/>
      <c r="K173" s="97"/>
      <c r="L173" s="97"/>
      <c r="M173" s="106">
        <v>0</v>
      </c>
      <c r="N173" s="97">
        <f t="shared" ref="N173:O178" si="166">M173</f>
        <v>0</v>
      </c>
      <c r="O173" s="51">
        <f t="shared" si="166"/>
        <v>0</v>
      </c>
      <c r="P173" s="97"/>
      <c r="Q173" s="97"/>
      <c r="R173" s="97"/>
      <c r="S173" s="97"/>
      <c r="T173" s="29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  <c r="IW173" s="97"/>
    </row>
    <row r="174" spans="1:257" s="50" customFormat="1" outlineLevel="1" x14ac:dyDescent="0.2">
      <c r="A174" s="107" t="s">
        <v>14</v>
      </c>
      <c r="B174" s="54" t="s">
        <v>318</v>
      </c>
      <c r="C174" s="53">
        <v>1</v>
      </c>
      <c r="D174" s="53">
        <v>1.5</v>
      </c>
      <c r="E174" s="89">
        <f t="shared" si="159"/>
        <v>0.66666666666666663</v>
      </c>
      <c r="F174" s="53" t="s">
        <v>31</v>
      </c>
      <c r="G174" s="54" t="s">
        <v>87</v>
      </c>
      <c r="H174" s="13"/>
      <c r="I174" s="97"/>
      <c r="J174" s="97"/>
      <c r="K174" s="97"/>
      <c r="L174" s="97"/>
      <c r="M174" s="106">
        <v>0</v>
      </c>
      <c r="N174" s="97">
        <f t="shared" si="166"/>
        <v>0</v>
      </c>
      <c r="O174" s="51">
        <f t="shared" si="166"/>
        <v>0</v>
      </c>
      <c r="P174" s="97"/>
      <c r="Q174" s="97"/>
      <c r="R174" s="97"/>
      <c r="S174" s="97"/>
      <c r="T174" s="29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  <c r="IW174" s="97"/>
    </row>
    <row r="175" spans="1:257" s="50" customFormat="1" outlineLevel="1" x14ac:dyDescent="0.2">
      <c r="A175" s="107" t="s">
        <v>14</v>
      </c>
      <c r="B175" s="54" t="s">
        <v>322</v>
      </c>
      <c r="C175" s="53">
        <v>1</v>
      </c>
      <c r="D175" s="53">
        <v>1</v>
      </c>
      <c r="E175" s="89">
        <f t="shared" si="159"/>
        <v>1</v>
      </c>
      <c r="F175" s="53" t="s">
        <v>31</v>
      </c>
      <c r="G175" s="54" t="s">
        <v>76</v>
      </c>
      <c r="H175" s="13"/>
      <c r="I175" s="97"/>
      <c r="J175" s="97"/>
      <c r="K175" s="97"/>
      <c r="L175" s="97"/>
      <c r="M175" s="106">
        <v>0</v>
      </c>
      <c r="N175" s="97">
        <f t="shared" si="166"/>
        <v>0</v>
      </c>
      <c r="O175" s="51">
        <f t="shared" si="166"/>
        <v>0</v>
      </c>
      <c r="P175" s="97"/>
      <c r="Q175" s="97"/>
      <c r="R175" s="97"/>
      <c r="S175" s="97"/>
      <c r="T175" s="29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  <c r="IW175" s="97"/>
    </row>
    <row r="176" spans="1:257" s="50" customFormat="1" outlineLevel="1" x14ac:dyDescent="0.2">
      <c r="A176" s="107" t="s">
        <v>14</v>
      </c>
      <c r="B176" s="54" t="s">
        <v>266</v>
      </c>
      <c r="C176" s="53">
        <v>0.75</v>
      </c>
      <c r="D176" s="53">
        <v>1</v>
      </c>
      <c r="E176" s="89">
        <f t="shared" si="159"/>
        <v>0.75</v>
      </c>
      <c r="F176" s="53" t="s">
        <v>28</v>
      </c>
      <c r="G176" s="54" t="s">
        <v>78</v>
      </c>
      <c r="H176" s="13">
        <f>C176</f>
        <v>0.75</v>
      </c>
      <c r="I176" s="62">
        <f t="shared" si="160"/>
        <v>0.75</v>
      </c>
      <c r="J176" s="62">
        <f t="shared" si="160"/>
        <v>0.75</v>
      </c>
      <c r="K176" s="62">
        <f t="shared" si="160"/>
        <v>0.75</v>
      </c>
      <c r="L176" s="97">
        <f t="shared" si="160"/>
        <v>0.75</v>
      </c>
      <c r="M176" s="106">
        <v>0</v>
      </c>
      <c r="N176" s="97">
        <f t="shared" si="166"/>
        <v>0</v>
      </c>
      <c r="O176" s="51">
        <f t="shared" si="166"/>
        <v>0</v>
      </c>
      <c r="P176" s="61"/>
      <c r="Q176" s="61"/>
      <c r="R176" s="61"/>
      <c r="S176" s="61"/>
      <c r="T176" s="29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</row>
    <row r="177" spans="1:257" outlineLevel="1" x14ac:dyDescent="0.2">
      <c r="A177" s="107" t="s">
        <v>14</v>
      </c>
      <c r="B177" s="54" t="s">
        <v>266</v>
      </c>
      <c r="C177" s="53">
        <v>0.75</v>
      </c>
      <c r="D177" s="53">
        <v>1</v>
      </c>
      <c r="E177" s="89">
        <f t="shared" si="159"/>
        <v>0.75</v>
      </c>
      <c r="F177" s="53" t="s">
        <v>28</v>
      </c>
      <c r="G177" s="54" t="s">
        <v>77</v>
      </c>
      <c r="H177" s="13">
        <f>C177</f>
        <v>0.75</v>
      </c>
      <c r="I177" s="62">
        <f t="shared" si="160"/>
        <v>0.75</v>
      </c>
      <c r="J177" s="62">
        <f t="shared" si="160"/>
        <v>0.75</v>
      </c>
      <c r="K177" s="62">
        <f t="shared" si="160"/>
        <v>0.75</v>
      </c>
      <c r="L177" s="97">
        <f t="shared" si="160"/>
        <v>0.75</v>
      </c>
      <c r="M177" s="106">
        <v>0</v>
      </c>
      <c r="N177" s="97">
        <f t="shared" si="166"/>
        <v>0</v>
      </c>
      <c r="O177" s="51">
        <f t="shared" si="166"/>
        <v>0</v>
      </c>
      <c r="P177" s="21"/>
      <c r="Q177" s="21"/>
      <c r="R177" s="21"/>
      <c r="S177" s="21"/>
      <c r="T177" s="29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</row>
    <row r="178" spans="1:257" outlineLevel="1" x14ac:dyDescent="0.2">
      <c r="A178" s="107" t="s">
        <v>14</v>
      </c>
      <c r="B178" s="54" t="s">
        <v>313</v>
      </c>
      <c r="C178" s="53">
        <v>1</v>
      </c>
      <c r="D178" s="53">
        <v>2.5</v>
      </c>
      <c r="E178" s="89">
        <f t="shared" si="159"/>
        <v>0.4</v>
      </c>
      <c r="F178" s="53" t="s">
        <v>28</v>
      </c>
      <c r="G178" s="54" t="s">
        <v>77</v>
      </c>
      <c r="H178" s="13">
        <f>C178</f>
        <v>1</v>
      </c>
      <c r="I178" s="62">
        <f t="shared" si="160"/>
        <v>1</v>
      </c>
      <c r="J178" s="62">
        <f t="shared" si="160"/>
        <v>1</v>
      </c>
      <c r="K178" s="62">
        <f t="shared" si="160"/>
        <v>1</v>
      </c>
      <c r="L178" s="97">
        <v>0</v>
      </c>
      <c r="M178" s="106">
        <f t="shared" si="160"/>
        <v>0</v>
      </c>
      <c r="N178" s="97">
        <f t="shared" si="166"/>
        <v>0</v>
      </c>
      <c r="O178" s="51">
        <f t="shared" si="166"/>
        <v>0</v>
      </c>
      <c r="P178" s="42"/>
      <c r="Q178" s="42"/>
      <c r="R178" s="42"/>
      <c r="S178" s="42"/>
      <c r="T178" s="2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  <c r="IU178" s="42"/>
      <c r="IV178" s="42"/>
      <c r="IW178" s="42"/>
    </row>
    <row r="179" spans="1:257" s="50" customFormat="1" outlineLevel="1" x14ac:dyDescent="0.2">
      <c r="A179" s="107" t="s">
        <v>14</v>
      </c>
      <c r="B179" s="54" t="s">
        <v>328</v>
      </c>
      <c r="C179" s="53">
        <v>0.25</v>
      </c>
      <c r="D179" s="53">
        <v>0.25</v>
      </c>
      <c r="E179" s="89">
        <f t="shared" si="159"/>
        <v>1</v>
      </c>
      <c r="F179" s="53" t="s">
        <v>28</v>
      </c>
      <c r="G179" s="54" t="s">
        <v>77</v>
      </c>
      <c r="H179" s="13"/>
      <c r="I179" s="97"/>
      <c r="J179" s="97"/>
      <c r="K179" s="97"/>
      <c r="L179" s="97"/>
      <c r="M179" s="106">
        <v>0</v>
      </c>
      <c r="N179" s="97">
        <v>0</v>
      </c>
      <c r="O179" s="51">
        <v>0</v>
      </c>
      <c r="P179" s="97"/>
      <c r="Q179" s="97"/>
      <c r="R179" s="97"/>
      <c r="S179" s="97"/>
      <c r="T179" s="29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  <c r="IW179" s="97"/>
    </row>
    <row r="180" spans="1:257" outlineLevel="1" x14ac:dyDescent="0.2">
      <c r="A180" s="107" t="s">
        <v>14</v>
      </c>
      <c r="B180" s="54" t="s">
        <v>92</v>
      </c>
      <c r="C180" s="53">
        <v>1</v>
      </c>
      <c r="D180" s="53" t="s">
        <v>343</v>
      </c>
      <c r="E180" s="89" t="s">
        <v>347</v>
      </c>
      <c r="F180" s="53" t="s">
        <v>28</v>
      </c>
      <c r="G180" s="54" t="s">
        <v>87</v>
      </c>
      <c r="H180" s="13">
        <v>1</v>
      </c>
      <c r="I180" s="62">
        <f t="shared" si="160"/>
        <v>1</v>
      </c>
      <c r="J180" s="62">
        <f t="shared" si="160"/>
        <v>1</v>
      </c>
      <c r="K180" s="62">
        <f t="shared" si="160"/>
        <v>1</v>
      </c>
      <c r="L180" s="97">
        <f t="shared" si="160"/>
        <v>1</v>
      </c>
      <c r="M180" s="106">
        <f t="shared" si="160"/>
        <v>1</v>
      </c>
      <c r="N180" s="97">
        <f t="shared" ref="N180:O217" si="167">M180</f>
        <v>1</v>
      </c>
      <c r="O180" s="51">
        <v>0</v>
      </c>
      <c r="P180" s="21"/>
      <c r="Q180" s="21"/>
      <c r="R180" s="21"/>
      <c r="S180" s="21"/>
      <c r="T180" s="29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  <c r="IW180" s="21"/>
    </row>
    <row r="181" spans="1:257" outlineLevel="1" x14ac:dyDescent="0.2">
      <c r="A181" s="107" t="s">
        <v>14</v>
      </c>
      <c r="B181" s="54" t="s">
        <v>67</v>
      </c>
      <c r="C181" s="53">
        <v>1</v>
      </c>
      <c r="D181" s="53" t="s">
        <v>343</v>
      </c>
      <c r="E181" s="89" t="s">
        <v>347</v>
      </c>
      <c r="F181" s="53" t="s">
        <v>28</v>
      </c>
      <c r="G181" s="54" t="s">
        <v>27</v>
      </c>
      <c r="H181" s="13">
        <f t="shared" ref="H181:H199" si="168">C181</f>
        <v>1</v>
      </c>
      <c r="I181" s="62">
        <f t="shared" si="160"/>
        <v>1</v>
      </c>
      <c r="J181" s="62">
        <f t="shared" si="160"/>
        <v>1</v>
      </c>
      <c r="K181" s="62">
        <f t="shared" si="160"/>
        <v>1</v>
      </c>
      <c r="L181" s="97">
        <f t="shared" si="160"/>
        <v>1</v>
      </c>
      <c r="M181" s="106">
        <f t="shared" si="160"/>
        <v>1</v>
      </c>
      <c r="N181" s="97">
        <f t="shared" si="167"/>
        <v>1</v>
      </c>
      <c r="O181" s="51">
        <v>0</v>
      </c>
      <c r="P181" s="21"/>
      <c r="Q181" s="21"/>
      <c r="R181" s="21"/>
      <c r="S181" s="21"/>
      <c r="T181" s="29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  <c r="IW181" s="21"/>
    </row>
    <row r="182" spans="1:257" outlineLevel="1" x14ac:dyDescent="0.2">
      <c r="A182" s="107" t="s">
        <v>14</v>
      </c>
      <c r="B182" s="54" t="s">
        <v>68</v>
      </c>
      <c r="C182" s="53">
        <v>1</v>
      </c>
      <c r="D182" s="53" t="s">
        <v>343</v>
      </c>
      <c r="E182" s="89" t="s">
        <v>347</v>
      </c>
      <c r="F182" s="53" t="s">
        <v>28</v>
      </c>
      <c r="G182" s="54" t="s">
        <v>78</v>
      </c>
      <c r="H182" s="13">
        <f t="shared" si="168"/>
        <v>1</v>
      </c>
      <c r="I182" s="62">
        <f t="shared" si="160"/>
        <v>1</v>
      </c>
      <c r="J182" s="62">
        <f t="shared" si="160"/>
        <v>1</v>
      </c>
      <c r="K182" s="62">
        <f t="shared" si="160"/>
        <v>1</v>
      </c>
      <c r="L182" s="97">
        <f t="shared" si="160"/>
        <v>1</v>
      </c>
      <c r="M182" s="106">
        <f t="shared" si="160"/>
        <v>1</v>
      </c>
      <c r="N182" s="97">
        <f t="shared" si="167"/>
        <v>1</v>
      </c>
      <c r="O182" s="51">
        <v>0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  <c r="IW182" s="21"/>
    </row>
    <row r="183" spans="1:257" outlineLevel="1" x14ac:dyDescent="0.2">
      <c r="A183" s="107" t="s">
        <v>14</v>
      </c>
      <c r="B183" s="54" t="s">
        <v>69</v>
      </c>
      <c r="C183" s="53">
        <v>1</v>
      </c>
      <c r="D183" s="53">
        <v>1</v>
      </c>
      <c r="E183" s="89">
        <f t="shared" si="159"/>
        <v>1</v>
      </c>
      <c r="F183" s="53" t="s">
        <v>28</v>
      </c>
      <c r="G183" s="54" t="s">
        <v>76</v>
      </c>
      <c r="H183" s="13">
        <f t="shared" si="168"/>
        <v>1</v>
      </c>
      <c r="I183" s="62">
        <f t="shared" si="160"/>
        <v>1</v>
      </c>
      <c r="J183" s="62">
        <f t="shared" si="160"/>
        <v>1</v>
      </c>
      <c r="K183" s="62">
        <v>0</v>
      </c>
      <c r="L183" s="97">
        <f t="shared" si="160"/>
        <v>0</v>
      </c>
      <c r="M183" s="106">
        <f t="shared" si="160"/>
        <v>0</v>
      </c>
      <c r="N183" s="97">
        <f t="shared" si="167"/>
        <v>0</v>
      </c>
      <c r="O183" s="51">
        <f t="shared" si="167"/>
        <v>0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  <c r="IW183" s="21"/>
    </row>
    <row r="184" spans="1:257" outlineLevel="1" x14ac:dyDescent="0.2">
      <c r="A184" s="107" t="s">
        <v>14</v>
      </c>
      <c r="B184" s="54" t="s">
        <v>80</v>
      </c>
      <c r="C184" s="53">
        <v>1</v>
      </c>
      <c r="D184" s="53">
        <v>1</v>
      </c>
      <c r="E184" s="89">
        <f t="shared" si="159"/>
        <v>1</v>
      </c>
      <c r="F184" s="53" t="s">
        <v>28</v>
      </c>
      <c r="G184" s="54" t="s">
        <v>76</v>
      </c>
      <c r="H184" s="13">
        <f t="shared" si="168"/>
        <v>1</v>
      </c>
      <c r="I184" s="62">
        <f t="shared" si="160"/>
        <v>1</v>
      </c>
      <c r="J184" s="62">
        <f t="shared" si="160"/>
        <v>1</v>
      </c>
      <c r="K184" s="62">
        <f t="shared" si="160"/>
        <v>1</v>
      </c>
      <c r="L184" s="97">
        <f t="shared" si="160"/>
        <v>1</v>
      </c>
      <c r="M184" s="106">
        <v>0</v>
      </c>
      <c r="N184" s="97">
        <f t="shared" si="167"/>
        <v>0</v>
      </c>
      <c r="O184" s="51">
        <f t="shared" si="167"/>
        <v>0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  <c r="IW184" s="21"/>
    </row>
    <row r="185" spans="1:257" outlineLevel="1" x14ac:dyDescent="0.2">
      <c r="A185" s="107" t="s">
        <v>14</v>
      </c>
      <c r="B185" s="54" t="s">
        <v>70</v>
      </c>
      <c r="C185" s="53">
        <v>1</v>
      </c>
      <c r="D185" s="53">
        <v>1</v>
      </c>
      <c r="E185" s="89">
        <f t="shared" si="159"/>
        <v>1</v>
      </c>
      <c r="F185" s="53" t="s">
        <v>25</v>
      </c>
      <c r="G185" s="54" t="s">
        <v>76</v>
      </c>
      <c r="H185" s="13">
        <f t="shared" si="168"/>
        <v>1</v>
      </c>
      <c r="I185" s="62">
        <f t="shared" ref="I185:M193" si="169">H185</f>
        <v>1</v>
      </c>
      <c r="J185" s="62">
        <v>0</v>
      </c>
      <c r="K185" s="62">
        <f t="shared" si="169"/>
        <v>0</v>
      </c>
      <c r="L185" s="97">
        <f t="shared" si="169"/>
        <v>0</v>
      </c>
      <c r="M185" s="106">
        <f t="shared" si="169"/>
        <v>0</v>
      </c>
      <c r="N185" s="97">
        <f t="shared" si="167"/>
        <v>0</v>
      </c>
      <c r="O185" s="51">
        <f t="shared" si="167"/>
        <v>0</v>
      </c>
      <c r="P185" s="21"/>
      <c r="Q185" s="23"/>
      <c r="R185" s="23"/>
      <c r="S185" s="23"/>
      <c r="T185" s="23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  <c r="IW185" s="21"/>
    </row>
    <row r="186" spans="1:257" outlineLevel="1" x14ac:dyDescent="0.2">
      <c r="A186" s="107" t="s">
        <v>14</v>
      </c>
      <c r="B186" s="54" t="s">
        <v>71</v>
      </c>
      <c r="C186" s="53">
        <v>1</v>
      </c>
      <c r="D186" s="53">
        <v>1.5</v>
      </c>
      <c r="E186" s="89">
        <f t="shared" si="159"/>
        <v>0.66666666666666663</v>
      </c>
      <c r="F186" s="53" t="s">
        <v>25</v>
      </c>
      <c r="G186" s="54" t="s">
        <v>76</v>
      </c>
      <c r="H186" s="13">
        <f t="shared" si="168"/>
        <v>1</v>
      </c>
      <c r="I186" s="62">
        <f t="shared" si="169"/>
        <v>1</v>
      </c>
      <c r="J186" s="62">
        <f t="shared" si="169"/>
        <v>1</v>
      </c>
      <c r="K186" s="62">
        <v>0</v>
      </c>
      <c r="L186" s="97">
        <f t="shared" si="169"/>
        <v>0</v>
      </c>
      <c r="M186" s="106">
        <f t="shared" si="169"/>
        <v>0</v>
      </c>
      <c r="N186" s="97">
        <f t="shared" si="167"/>
        <v>0</v>
      </c>
      <c r="O186" s="51">
        <f t="shared" si="167"/>
        <v>0</v>
      </c>
      <c r="P186" s="21"/>
      <c r="Q186" s="23"/>
      <c r="R186" s="23"/>
      <c r="S186" s="23"/>
      <c r="T186" s="23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</row>
    <row r="187" spans="1:257" outlineLevel="1" x14ac:dyDescent="0.2">
      <c r="A187" s="107" t="s">
        <v>14</v>
      </c>
      <c r="B187" s="54" t="s">
        <v>280</v>
      </c>
      <c r="C187" s="53">
        <v>1</v>
      </c>
      <c r="D187" s="53">
        <v>1</v>
      </c>
      <c r="E187" s="89">
        <f t="shared" si="159"/>
        <v>1</v>
      </c>
      <c r="F187" s="53" t="s">
        <v>25</v>
      </c>
      <c r="G187" s="54" t="s">
        <v>76</v>
      </c>
      <c r="H187" s="13">
        <f t="shared" si="168"/>
        <v>1</v>
      </c>
      <c r="I187" s="62">
        <f t="shared" si="169"/>
        <v>1</v>
      </c>
      <c r="J187" s="62">
        <f t="shared" si="169"/>
        <v>1</v>
      </c>
      <c r="K187" s="62">
        <v>0</v>
      </c>
      <c r="L187" s="97">
        <f t="shared" si="169"/>
        <v>0</v>
      </c>
      <c r="M187" s="106">
        <f t="shared" si="169"/>
        <v>0</v>
      </c>
      <c r="N187" s="97">
        <f t="shared" si="167"/>
        <v>0</v>
      </c>
      <c r="O187" s="51">
        <f t="shared" si="167"/>
        <v>0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</row>
    <row r="188" spans="1:257" outlineLevel="1" x14ac:dyDescent="0.2">
      <c r="A188" s="107" t="s">
        <v>14</v>
      </c>
      <c r="B188" s="54" t="s">
        <v>72</v>
      </c>
      <c r="C188" s="53">
        <v>1</v>
      </c>
      <c r="D188" s="53">
        <v>1.5</v>
      </c>
      <c r="E188" s="89">
        <f t="shared" si="159"/>
        <v>0.66666666666666663</v>
      </c>
      <c r="F188" s="53" t="s">
        <v>25</v>
      </c>
      <c r="G188" s="54" t="s">
        <v>76</v>
      </c>
      <c r="H188" s="13">
        <f t="shared" si="168"/>
        <v>1</v>
      </c>
      <c r="I188" s="62">
        <f t="shared" si="169"/>
        <v>1</v>
      </c>
      <c r="J188" s="62">
        <f t="shared" si="169"/>
        <v>1</v>
      </c>
      <c r="K188" s="62">
        <f t="shared" si="169"/>
        <v>1</v>
      </c>
      <c r="L188" s="97">
        <v>0</v>
      </c>
      <c r="M188" s="106">
        <f t="shared" si="169"/>
        <v>0</v>
      </c>
      <c r="N188" s="97">
        <f t="shared" si="167"/>
        <v>0</v>
      </c>
      <c r="O188" s="51">
        <f t="shared" si="167"/>
        <v>0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</row>
    <row r="189" spans="1:257" outlineLevel="1" x14ac:dyDescent="0.2">
      <c r="A189" s="107" t="s">
        <v>14</v>
      </c>
      <c r="B189" s="54" t="s">
        <v>73</v>
      </c>
      <c r="C189" s="53">
        <v>1</v>
      </c>
      <c r="D189" s="53">
        <v>1</v>
      </c>
      <c r="E189" s="89">
        <f t="shared" si="159"/>
        <v>1</v>
      </c>
      <c r="F189" s="53" t="s">
        <v>25</v>
      </c>
      <c r="G189" s="54" t="s">
        <v>76</v>
      </c>
      <c r="H189" s="13">
        <f t="shared" si="168"/>
        <v>1</v>
      </c>
      <c r="I189" s="62">
        <f t="shared" si="169"/>
        <v>1</v>
      </c>
      <c r="J189" s="62">
        <f t="shared" si="169"/>
        <v>1</v>
      </c>
      <c r="K189" s="62">
        <f t="shared" si="169"/>
        <v>1</v>
      </c>
      <c r="L189" s="97">
        <f t="shared" si="169"/>
        <v>1</v>
      </c>
      <c r="M189" s="106">
        <f t="shared" si="169"/>
        <v>1</v>
      </c>
      <c r="N189" s="97">
        <f t="shared" si="167"/>
        <v>1</v>
      </c>
      <c r="O189" s="51">
        <v>0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</row>
    <row r="190" spans="1:257" s="50" customFormat="1" outlineLevel="1" x14ac:dyDescent="0.2">
      <c r="A190" s="107" t="s">
        <v>14</v>
      </c>
      <c r="B190" s="54" t="s">
        <v>74</v>
      </c>
      <c r="C190" s="53">
        <v>1</v>
      </c>
      <c r="D190" s="53">
        <v>0.5</v>
      </c>
      <c r="E190" s="89">
        <f t="shared" si="159"/>
        <v>2</v>
      </c>
      <c r="F190" s="53" t="s">
        <v>25</v>
      </c>
      <c r="G190" s="54" t="s">
        <v>76</v>
      </c>
      <c r="H190" s="13">
        <f t="shared" si="168"/>
        <v>1</v>
      </c>
      <c r="I190" s="62">
        <f t="shared" si="169"/>
        <v>1</v>
      </c>
      <c r="J190" s="62">
        <f t="shared" si="169"/>
        <v>1</v>
      </c>
      <c r="K190" s="62">
        <f t="shared" si="169"/>
        <v>1</v>
      </c>
      <c r="L190" s="97">
        <f t="shared" si="169"/>
        <v>1</v>
      </c>
      <c r="M190" s="106">
        <f t="shared" si="169"/>
        <v>1</v>
      </c>
      <c r="N190" s="97">
        <f t="shared" si="167"/>
        <v>1</v>
      </c>
      <c r="O190" s="51">
        <v>0</v>
      </c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</row>
    <row r="191" spans="1:257" s="50" customFormat="1" outlineLevel="1" x14ac:dyDescent="0.2">
      <c r="A191" s="107" t="s">
        <v>14</v>
      </c>
      <c r="B191" s="54" t="s">
        <v>75</v>
      </c>
      <c r="C191" s="53">
        <v>1</v>
      </c>
      <c r="D191" s="53" t="s">
        <v>343</v>
      </c>
      <c r="E191" s="89" t="s">
        <v>347</v>
      </c>
      <c r="F191" s="53" t="s">
        <v>25</v>
      </c>
      <c r="G191" s="54" t="s">
        <v>76</v>
      </c>
      <c r="H191" s="13">
        <f t="shared" si="168"/>
        <v>1</v>
      </c>
      <c r="I191" s="62">
        <f t="shared" si="169"/>
        <v>1</v>
      </c>
      <c r="J191" s="62">
        <f t="shared" si="169"/>
        <v>1</v>
      </c>
      <c r="K191" s="62">
        <f t="shared" si="169"/>
        <v>1</v>
      </c>
      <c r="L191" s="97">
        <f t="shared" si="169"/>
        <v>1</v>
      </c>
      <c r="M191" s="106">
        <f t="shared" si="169"/>
        <v>1</v>
      </c>
      <c r="N191" s="97">
        <f t="shared" si="167"/>
        <v>1</v>
      </c>
      <c r="O191" s="51">
        <v>0</v>
      </c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</row>
    <row r="192" spans="1:257" outlineLevel="1" x14ac:dyDescent="0.2">
      <c r="A192" s="107" t="s">
        <v>14</v>
      </c>
      <c r="B192" s="54" t="s">
        <v>268</v>
      </c>
      <c r="C192" s="53">
        <v>2</v>
      </c>
      <c r="D192" s="53">
        <v>1</v>
      </c>
      <c r="E192" s="89">
        <f t="shared" si="159"/>
        <v>2</v>
      </c>
      <c r="F192" s="53" t="s">
        <v>28</v>
      </c>
      <c r="G192" s="54" t="s">
        <v>78</v>
      </c>
      <c r="H192" s="13">
        <f t="shared" si="168"/>
        <v>2</v>
      </c>
      <c r="I192" s="62">
        <f t="shared" si="169"/>
        <v>2</v>
      </c>
      <c r="J192" s="62">
        <f t="shared" si="169"/>
        <v>2</v>
      </c>
      <c r="K192" s="62">
        <f t="shared" si="169"/>
        <v>2</v>
      </c>
      <c r="L192" s="97">
        <f t="shared" si="169"/>
        <v>2</v>
      </c>
      <c r="M192" s="106">
        <f t="shared" si="169"/>
        <v>2</v>
      </c>
      <c r="N192" s="97">
        <f t="shared" si="167"/>
        <v>2</v>
      </c>
      <c r="O192" s="51">
        <v>0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  <c r="IW192" s="21"/>
    </row>
    <row r="193" spans="1:257" outlineLevel="1" x14ac:dyDescent="0.2">
      <c r="A193" s="107" t="s">
        <v>14</v>
      </c>
      <c r="B193" s="54" t="s">
        <v>268</v>
      </c>
      <c r="C193" s="53">
        <v>2</v>
      </c>
      <c r="D193" s="53">
        <v>1</v>
      </c>
      <c r="E193" s="89">
        <f t="shared" si="159"/>
        <v>2</v>
      </c>
      <c r="F193" s="53" t="s">
        <v>28</v>
      </c>
      <c r="G193" s="54" t="s">
        <v>77</v>
      </c>
      <c r="H193" s="13">
        <f t="shared" si="168"/>
        <v>2</v>
      </c>
      <c r="I193" s="62">
        <f t="shared" si="169"/>
        <v>2</v>
      </c>
      <c r="J193" s="62">
        <f t="shared" si="169"/>
        <v>2</v>
      </c>
      <c r="K193" s="62">
        <f t="shared" si="169"/>
        <v>2</v>
      </c>
      <c r="L193" s="97">
        <f t="shared" si="169"/>
        <v>2</v>
      </c>
      <c r="M193" s="106">
        <f t="shared" si="169"/>
        <v>2</v>
      </c>
      <c r="N193" s="97">
        <f t="shared" si="167"/>
        <v>2</v>
      </c>
      <c r="O193" s="51">
        <v>0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</row>
    <row r="194" spans="1:257" s="50" customFormat="1" outlineLevel="1" x14ac:dyDescent="0.2">
      <c r="A194" s="107" t="s">
        <v>14</v>
      </c>
      <c r="B194" s="54" t="s">
        <v>346</v>
      </c>
      <c r="C194" s="53">
        <v>1</v>
      </c>
      <c r="D194" s="53">
        <v>0.5</v>
      </c>
      <c r="E194" s="89">
        <f t="shared" si="159"/>
        <v>2</v>
      </c>
      <c r="F194" s="53" t="s">
        <v>28</v>
      </c>
      <c r="G194" s="54" t="s">
        <v>76</v>
      </c>
      <c r="H194" s="13"/>
      <c r="I194" s="29"/>
      <c r="J194" s="29"/>
      <c r="K194" s="29"/>
      <c r="L194" s="29"/>
      <c r="M194" s="29"/>
      <c r="N194" s="29">
        <v>1</v>
      </c>
      <c r="O194" s="51">
        <v>0</v>
      </c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  <c r="FF194" s="106"/>
      <c r="FG194" s="106"/>
      <c r="FH194" s="106"/>
      <c r="FI194" s="106"/>
      <c r="FJ194" s="106"/>
      <c r="FK194" s="106"/>
      <c r="FL194" s="106"/>
      <c r="FM194" s="106"/>
      <c r="FN194" s="106"/>
      <c r="FO194" s="106"/>
      <c r="FP194" s="106"/>
      <c r="FQ194" s="106"/>
      <c r="FR194" s="106"/>
      <c r="FS194" s="106"/>
      <c r="FT194" s="106"/>
      <c r="FU194" s="106"/>
      <c r="FV194" s="106"/>
      <c r="FW194" s="106"/>
      <c r="FX194" s="106"/>
      <c r="FY194" s="106"/>
      <c r="FZ194" s="106"/>
      <c r="GA194" s="106"/>
      <c r="GB194" s="106"/>
      <c r="GC194" s="106"/>
      <c r="GD194" s="106"/>
      <c r="GE194" s="106"/>
      <c r="GF194" s="106"/>
      <c r="GG194" s="106"/>
      <c r="GH194" s="106"/>
      <c r="GI194" s="106"/>
      <c r="GJ194" s="106"/>
      <c r="GK194" s="106"/>
      <c r="GL194" s="106"/>
      <c r="GM194" s="106"/>
      <c r="GN194" s="106"/>
      <c r="GO194" s="106"/>
      <c r="GP194" s="106"/>
      <c r="GQ194" s="106"/>
      <c r="GR194" s="106"/>
      <c r="GS194" s="106"/>
      <c r="GT194" s="106"/>
      <c r="GU194" s="106"/>
      <c r="GV194" s="106"/>
      <c r="GW194" s="106"/>
      <c r="GX194" s="106"/>
      <c r="GY194" s="106"/>
      <c r="GZ194" s="106"/>
      <c r="HA194" s="106"/>
      <c r="HB194" s="106"/>
      <c r="HC194" s="106"/>
      <c r="HD194" s="106"/>
      <c r="HE194" s="106"/>
      <c r="HF194" s="106"/>
      <c r="HG194" s="106"/>
      <c r="HH194" s="106"/>
      <c r="HI194" s="106"/>
      <c r="HJ194" s="106"/>
      <c r="HK194" s="106"/>
      <c r="HL194" s="106"/>
      <c r="HM194" s="106"/>
      <c r="HN194" s="106"/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  <c r="IG194" s="106"/>
      <c r="IH194" s="106"/>
      <c r="II194" s="106"/>
      <c r="IJ194" s="106"/>
      <c r="IK194" s="106"/>
      <c r="IL194" s="106"/>
      <c r="IM194" s="106"/>
      <c r="IN194" s="106"/>
      <c r="IO194" s="106"/>
      <c r="IP194" s="106"/>
      <c r="IQ194" s="106"/>
      <c r="IR194" s="106"/>
      <c r="IS194" s="106"/>
      <c r="IT194" s="106"/>
      <c r="IU194" s="106"/>
      <c r="IV194" s="106"/>
      <c r="IW194" s="106"/>
    </row>
    <row r="195" spans="1:257" outlineLevel="1" x14ac:dyDescent="0.2">
      <c r="A195" s="107" t="s">
        <v>14</v>
      </c>
      <c r="B195" s="54" t="s">
        <v>84</v>
      </c>
      <c r="C195" s="53">
        <v>0.5</v>
      </c>
      <c r="D195" s="53" t="s">
        <v>343</v>
      </c>
      <c r="E195" s="89" t="s">
        <v>347</v>
      </c>
      <c r="F195" s="53" t="s">
        <v>31</v>
      </c>
      <c r="G195" s="54" t="s">
        <v>77</v>
      </c>
      <c r="H195" s="13">
        <f t="shared" si="168"/>
        <v>0.5</v>
      </c>
      <c r="I195" s="62">
        <f t="shared" ref="I195:M195" si="170">H195</f>
        <v>0.5</v>
      </c>
      <c r="J195" s="62">
        <f t="shared" si="170"/>
        <v>0.5</v>
      </c>
      <c r="K195" s="62">
        <f t="shared" si="170"/>
        <v>0.5</v>
      </c>
      <c r="L195" s="97">
        <f t="shared" si="170"/>
        <v>0.5</v>
      </c>
      <c r="M195" s="106">
        <f t="shared" si="170"/>
        <v>0.5</v>
      </c>
      <c r="N195" s="97">
        <f t="shared" si="167"/>
        <v>0.5</v>
      </c>
      <c r="O195" s="51">
        <v>0</v>
      </c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</row>
    <row r="196" spans="1:257" outlineLevel="1" x14ac:dyDescent="0.2">
      <c r="A196" s="107" t="s">
        <v>14</v>
      </c>
      <c r="B196" s="54" t="s">
        <v>84</v>
      </c>
      <c r="C196" s="53">
        <v>0.5</v>
      </c>
      <c r="D196" s="53" t="s">
        <v>343</v>
      </c>
      <c r="E196" s="89" t="s">
        <v>347</v>
      </c>
      <c r="F196" s="53" t="s">
        <v>28</v>
      </c>
      <c r="G196" s="54" t="s">
        <v>89</v>
      </c>
      <c r="H196" s="13">
        <f t="shared" si="168"/>
        <v>0.5</v>
      </c>
      <c r="I196" s="62">
        <f t="shared" ref="I196:M196" si="171">H196</f>
        <v>0.5</v>
      </c>
      <c r="J196" s="62">
        <f t="shared" si="171"/>
        <v>0.5</v>
      </c>
      <c r="K196" s="62">
        <f t="shared" si="171"/>
        <v>0.5</v>
      </c>
      <c r="L196" s="97">
        <f t="shared" si="171"/>
        <v>0.5</v>
      </c>
      <c r="M196" s="106">
        <f t="shared" si="171"/>
        <v>0.5</v>
      </c>
      <c r="N196" s="97">
        <f t="shared" si="167"/>
        <v>0.5</v>
      </c>
      <c r="O196" s="51">
        <v>0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</row>
    <row r="197" spans="1:257" outlineLevel="1" x14ac:dyDescent="0.2">
      <c r="A197" s="107" t="s">
        <v>14</v>
      </c>
      <c r="B197" s="54" t="s">
        <v>84</v>
      </c>
      <c r="C197" s="53">
        <v>0.5</v>
      </c>
      <c r="D197" s="53" t="s">
        <v>343</v>
      </c>
      <c r="E197" s="89" t="s">
        <v>347</v>
      </c>
      <c r="F197" s="53" t="s">
        <v>25</v>
      </c>
      <c r="G197" s="54" t="s">
        <v>88</v>
      </c>
      <c r="H197" s="13">
        <f t="shared" si="168"/>
        <v>0.5</v>
      </c>
      <c r="I197" s="62">
        <f t="shared" ref="I197:M197" si="172">H197</f>
        <v>0.5</v>
      </c>
      <c r="J197" s="62">
        <f t="shared" si="172"/>
        <v>0.5</v>
      </c>
      <c r="K197" s="62">
        <f t="shared" si="172"/>
        <v>0.5</v>
      </c>
      <c r="L197" s="97">
        <f t="shared" si="172"/>
        <v>0.5</v>
      </c>
      <c r="M197" s="106">
        <f t="shared" si="172"/>
        <v>0.5</v>
      </c>
      <c r="N197" s="97">
        <f t="shared" si="167"/>
        <v>0.5</v>
      </c>
      <c r="O197" s="51">
        <v>0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</row>
    <row r="198" spans="1:257" outlineLevel="1" x14ac:dyDescent="0.2">
      <c r="A198" s="107" t="s">
        <v>14</v>
      </c>
      <c r="B198" s="54" t="s">
        <v>84</v>
      </c>
      <c r="C198" s="53">
        <v>0.5</v>
      </c>
      <c r="D198" s="53" t="s">
        <v>343</v>
      </c>
      <c r="E198" s="89" t="s">
        <v>347</v>
      </c>
      <c r="F198" s="53" t="s">
        <v>31</v>
      </c>
      <c r="G198" s="54" t="s">
        <v>33</v>
      </c>
      <c r="H198" s="13">
        <f t="shared" si="168"/>
        <v>0.5</v>
      </c>
      <c r="I198" s="62">
        <f t="shared" ref="I198:M198" si="173">H198</f>
        <v>0.5</v>
      </c>
      <c r="J198" s="62">
        <f t="shared" si="173"/>
        <v>0.5</v>
      </c>
      <c r="K198" s="62">
        <f t="shared" si="173"/>
        <v>0.5</v>
      </c>
      <c r="L198" s="97">
        <f t="shared" si="173"/>
        <v>0.5</v>
      </c>
      <c r="M198" s="106">
        <f t="shared" si="173"/>
        <v>0.5</v>
      </c>
      <c r="N198" s="97">
        <f t="shared" si="167"/>
        <v>0.5</v>
      </c>
      <c r="O198" s="51">
        <v>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</row>
    <row r="199" spans="1:257" s="50" customFormat="1" outlineLevel="1" x14ac:dyDescent="0.2">
      <c r="A199" s="107" t="s">
        <v>14</v>
      </c>
      <c r="B199" s="54" t="s">
        <v>84</v>
      </c>
      <c r="C199" s="53">
        <v>0.5</v>
      </c>
      <c r="D199" s="53" t="s">
        <v>343</v>
      </c>
      <c r="E199" s="89" t="s">
        <v>347</v>
      </c>
      <c r="F199" s="53" t="s">
        <v>25</v>
      </c>
      <c r="G199" s="54" t="s">
        <v>24</v>
      </c>
      <c r="H199" s="13">
        <f t="shared" si="168"/>
        <v>0.5</v>
      </c>
      <c r="I199" s="62">
        <f t="shared" ref="I199:M199" si="174">H199</f>
        <v>0.5</v>
      </c>
      <c r="J199" s="62">
        <f t="shared" si="174"/>
        <v>0.5</v>
      </c>
      <c r="K199" s="62">
        <f t="shared" si="174"/>
        <v>0.5</v>
      </c>
      <c r="L199" s="97">
        <f t="shared" si="174"/>
        <v>0.5</v>
      </c>
      <c r="M199" s="106">
        <f t="shared" si="174"/>
        <v>0.5</v>
      </c>
      <c r="N199" s="97">
        <f t="shared" si="167"/>
        <v>0.5</v>
      </c>
      <c r="O199" s="51">
        <v>0</v>
      </c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</row>
    <row r="200" spans="1:257" outlineLevel="1" x14ac:dyDescent="0.2">
      <c r="A200" s="107" t="s">
        <v>14</v>
      </c>
      <c r="B200" s="54" t="s">
        <v>83</v>
      </c>
      <c r="C200" s="53">
        <v>0.5</v>
      </c>
      <c r="D200" s="53">
        <v>1.5</v>
      </c>
      <c r="E200" s="89">
        <f t="shared" si="159"/>
        <v>0.33333333333333331</v>
      </c>
      <c r="F200" s="53" t="s">
        <v>28</v>
      </c>
      <c r="G200" s="54" t="s">
        <v>76</v>
      </c>
      <c r="H200" s="13">
        <f t="shared" ref="H200:H209" si="175">C200</f>
        <v>0.5</v>
      </c>
      <c r="I200" s="62">
        <f t="shared" ref="I200:M200" si="176">H200</f>
        <v>0.5</v>
      </c>
      <c r="J200" s="62">
        <f t="shared" si="176"/>
        <v>0.5</v>
      </c>
      <c r="K200" s="62">
        <f t="shared" si="176"/>
        <v>0.5</v>
      </c>
      <c r="L200" s="97">
        <f t="shared" si="176"/>
        <v>0.5</v>
      </c>
      <c r="M200" s="106">
        <f t="shared" si="176"/>
        <v>0.5</v>
      </c>
      <c r="N200" s="97">
        <f t="shared" si="167"/>
        <v>0.5</v>
      </c>
      <c r="O200" s="51">
        <v>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</row>
    <row r="201" spans="1:257" outlineLevel="1" x14ac:dyDescent="0.2">
      <c r="A201" s="107" t="s">
        <v>14</v>
      </c>
      <c r="B201" s="54" t="s">
        <v>83</v>
      </c>
      <c r="C201" s="53">
        <v>0.5</v>
      </c>
      <c r="D201" s="53">
        <v>1.5</v>
      </c>
      <c r="E201" s="89">
        <f t="shared" si="159"/>
        <v>0.33333333333333331</v>
      </c>
      <c r="F201" s="53" t="s">
        <v>31</v>
      </c>
      <c r="G201" s="54" t="s">
        <v>78</v>
      </c>
      <c r="H201" s="13">
        <f t="shared" si="175"/>
        <v>0.5</v>
      </c>
      <c r="I201" s="62">
        <f t="shared" ref="I201:M201" si="177">H201</f>
        <v>0.5</v>
      </c>
      <c r="J201" s="62">
        <f t="shared" si="177"/>
        <v>0.5</v>
      </c>
      <c r="K201" s="62">
        <f t="shared" si="177"/>
        <v>0.5</v>
      </c>
      <c r="L201" s="97">
        <f t="shared" si="177"/>
        <v>0.5</v>
      </c>
      <c r="M201" s="106">
        <f t="shared" si="177"/>
        <v>0.5</v>
      </c>
      <c r="N201" s="97">
        <f t="shared" si="167"/>
        <v>0.5</v>
      </c>
      <c r="O201" s="51">
        <v>0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</row>
    <row r="202" spans="1:257" outlineLevel="1" x14ac:dyDescent="0.2">
      <c r="A202" s="107" t="s">
        <v>14</v>
      </c>
      <c r="B202" s="54" t="s">
        <v>83</v>
      </c>
      <c r="C202" s="53">
        <v>0.5</v>
      </c>
      <c r="D202" s="53">
        <v>1.5</v>
      </c>
      <c r="E202" s="89">
        <f t="shared" si="159"/>
        <v>0.33333333333333331</v>
      </c>
      <c r="F202" s="53" t="s">
        <v>28</v>
      </c>
      <c r="G202" s="54" t="s">
        <v>87</v>
      </c>
      <c r="H202" s="13">
        <f t="shared" si="175"/>
        <v>0.5</v>
      </c>
      <c r="I202" s="62">
        <f t="shared" ref="I202:M202" si="178">H202</f>
        <v>0.5</v>
      </c>
      <c r="J202" s="62">
        <f t="shared" si="178"/>
        <v>0.5</v>
      </c>
      <c r="K202" s="62">
        <f t="shared" si="178"/>
        <v>0.5</v>
      </c>
      <c r="L202" s="97">
        <f t="shared" si="178"/>
        <v>0.5</v>
      </c>
      <c r="M202" s="106">
        <f t="shared" si="178"/>
        <v>0.5</v>
      </c>
      <c r="N202" s="97">
        <f t="shared" si="167"/>
        <v>0.5</v>
      </c>
      <c r="O202" s="51">
        <v>0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</row>
    <row r="203" spans="1:257" outlineLevel="1" x14ac:dyDescent="0.2">
      <c r="A203" s="107" t="s">
        <v>14</v>
      </c>
      <c r="B203" s="54" t="s">
        <v>83</v>
      </c>
      <c r="C203" s="53">
        <v>0.5</v>
      </c>
      <c r="D203" s="53">
        <v>1.5</v>
      </c>
      <c r="E203" s="89">
        <f t="shared" si="159"/>
        <v>0.33333333333333331</v>
      </c>
      <c r="F203" s="53" t="s">
        <v>31</v>
      </c>
      <c r="G203" s="54" t="s">
        <v>27</v>
      </c>
      <c r="H203" s="13">
        <f t="shared" si="175"/>
        <v>0.5</v>
      </c>
      <c r="I203" s="62">
        <f t="shared" ref="I203:M203" si="179">H203</f>
        <v>0.5</v>
      </c>
      <c r="J203" s="62">
        <f t="shared" si="179"/>
        <v>0.5</v>
      </c>
      <c r="K203" s="62">
        <f t="shared" si="179"/>
        <v>0.5</v>
      </c>
      <c r="L203" s="97">
        <f t="shared" si="179"/>
        <v>0.5</v>
      </c>
      <c r="M203" s="106">
        <f t="shared" si="179"/>
        <v>0.5</v>
      </c>
      <c r="N203" s="97">
        <f t="shared" si="167"/>
        <v>0.5</v>
      </c>
      <c r="O203" s="51">
        <v>0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</row>
    <row r="204" spans="1:257" s="50" customFormat="1" outlineLevel="1" x14ac:dyDescent="0.2">
      <c r="A204" s="107" t="s">
        <v>14</v>
      </c>
      <c r="B204" s="54" t="s">
        <v>83</v>
      </c>
      <c r="C204" s="53">
        <v>1</v>
      </c>
      <c r="D204" s="53">
        <v>1.5</v>
      </c>
      <c r="E204" s="89">
        <f t="shared" si="159"/>
        <v>0.66666666666666663</v>
      </c>
      <c r="F204" s="53" t="s">
        <v>31</v>
      </c>
      <c r="G204" s="54" t="s">
        <v>77</v>
      </c>
      <c r="H204" s="13"/>
      <c r="I204" s="29"/>
      <c r="J204" s="29"/>
      <c r="K204" s="29"/>
      <c r="L204" s="29"/>
      <c r="M204" s="29"/>
      <c r="N204" s="29">
        <v>1</v>
      </c>
      <c r="O204" s="51">
        <v>0</v>
      </c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  <c r="GC204" s="102"/>
      <c r="GD204" s="102"/>
      <c r="GE204" s="102"/>
      <c r="GF204" s="102"/>
      <c r="GG204" s="102"/>
      <c r="GH204" s="102"/>
      <c r="GI204" s="102"/>
      <c r="GJ204" s="102"/>
      <c r="GK204" s="102"/>
      <c r="GL204" s="102"/>
      <c r="GM204" s="102"/>
      <c r="GN204" s="102"/>
      <c r="GO204" s="102"/>
      <c r="GP204" s="102"/>
      <c r="GQ204" s="102"/>
      <c r="GR204" s="102"/>
      <c r="GS204" s="102"/>
      <c r="GT204" s="102"/>
      <c r="GU204" s="102"/>
      <c r="GV204" s="102"/>
      <c r="GW204" s="102"/>
      <c r="GX204" s="102"/>
      <c r="GY204" s="102"/>
      <c r="GZ204" s="102"/>
      <c r="HA204" s="102"/>
      <c r="HB204" s="102"/>
      <c r="HC204" s="102"/>
      <c r="HD204" s="102"/>
      <c r="HE204" s="102"/>
      <c r="HF204" s="102"/>
      <c r="HG204" s="102"/>
      <c r="HH204" s="102"/>
      <c r="HI204" s="102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</row>
    <row r="205" spans="1:257" s="50" customFormat="1" outlineLevel="1" x14ac:dyDescent="0.2">
      <c r="A205" s="107" t="s">
        <v>14</v>
      </c>
      <c r="B205" s="54" t="s">
        <v>83</v>
      </c>
      <c r="C205" s="53">
        <v>1</v>
      </c>
      <c r="D205" s="53">
        <v>1.5</v>
      </c>
      <c r="E205" s="89">
        <f t="shared" si="159"/>
        <v>0.66666666666666663</v>
      </c>
      <c r="F205" s="53" t="s">
        <v>31</v>
      </c>
      <c r="G205" s="54" t="s">
        <v>89</v>
      </c>
      <c r="H205" s="13"/>
      <c r="I205" s="29"/>
      <c r="J205" s="29"/>
      <c r="K205" s="29"/>
      <c r="L205" s="29"/>
      <c r="M205" s="29"/>
      <c r="N205" s="29">
        <v>1</v>
      </c>
      <c r="O205" s="51">
        <v>0</v>
      </c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  <c r="GC205" s="102"/>
      <c r="GD205" s="102"/>
      <c r="GE205" s="102"/>
      <c r="GF205" s="102"/>
      <c r="GG205" s="102"/>
      <c r="GH205" s="102"/>
      <c r="GI205" s="102"/>
      <c r="GJ205" s="102"/>
      <c r="GK205" s="102"/>
      <c r="GL205" s="102"/>
      <c r="GM205" s="102"/>
      <c r="GN205" s="102"/>
      <c r="GO205" s="102"/>
      <c r="GP205" s="102"/>
      <c r="GQ205" s="102"/>
      <c r="GR205" s="102"/>
      <c r="GS205" s="102"/>
      <c r="GT205" s="102"/>
      <c r="GU205" s="102"/>
      <c r="GV205" s="102"/>
      <c r="GW205" s="102"/>
      <c r="GX205" s="102"/>
      <c r="GY205" s="102"/>
      <c r="GZ205" s="102"/>
      <c r="HA205" s="102"/>
      <c r="HB205" s="102"/>
      <c r="HC205" s="102"/>
      <c r="HD205" s="102"/>
      <c r="HE205" s="102"/>
      <c r="HF205" s="102"/>
      <c r="HG205" s="102"/>
      <c r="HH205" s="102"/>
      <c r="HI205" s="102"/>
      <c r="HJ205" s="102"/>
      <c r="HK205" s="102"/>
      <c r="HL205" s="102"/>
      <c r="HM205" s="102"/>
      <c r="HN205" s="102"/>
      <c r="HO205" s="102"/>
      <c r="HP205" s="102"/>
      <c r="HQ205" s="102"/>
      <c r="HR205" s="102"/>
      <c r="HS205" s="102"/>
      <c r="HT205" s="102"/>
      <c r="HU205" s="102"/>
      <c r="HV205" s="102"/>
      <c r="HW205" s="102"/>
      <c r="HX205" s="102"/>
      <c r="HY205" s="102"/>
      <c r="HZ205" s="102"/>
      <c r="IA205" s="102"/>
      <c r="IB205" s="102"/>
      <c r="IC205" s="102"/>
      <c r="ID205" s="102"/>
      <c r="IE205" s="102"/>
      <c r="IF205" s="102"/>
      <c r="IG205" s="102"/>
      <c r="IH205" s="102"/>
      <c r="II205" s="102"/>
      <c r="IJ205" s="102"/>
      <c r="IK205" s="102"/>
      <c r="IL205" s="102"/>
      <c r="IM205" s="102"/>
      <c r="IN205" s="102"/>
      <c r="IO205" s="102"/>
      <c r="IP205" s="102"/>
      <c r="IQ205" s="102"/>
      <c r="IR205" s="102"/>
      <c r="IS205" s="102"/>
      <c r="IT205" s="102"/>
      <c r="IU205" s="102"/>
      <c r="IV205" s="102"/>
      <c r="IW205" s="102"/>
    </row>
    <row r="206" spans="1:257" s="50" customFormat="1" outlineLevel="1" x14ac:dyDescent="0.2">
      <c r="A206" s="107" t="s">
        <v>14</v>
      </c>
      <c r="B206" s="54" t="s">
        <v>83</v>
      </c>
      <c r="C206" s="53">
        <v>1</v>
      </c>
      <c r="D206" s="53">
        <v>1.5</v>
      </c>
      <c r="E206" s="89">
        <f t="shared" si="159"/>
        <v>0.66666666666666663</v>
      </c>
      <c r="F206" s="53" t="s">
        <v>31</v>
      </c>
      <c r="G206" s="54" t="s">
        <v>88</v>
      </c>
      <c r="H206" s="13"/>
      <c r="I206" s="29"/>
      <c r="J206" s="29"/>
      <c r="K206" s="29"/>
      <c r="L206" s="29"/>
      <c r="M206" s="29"/>
      <c r="N206" s="29">
        <v>1</v>
      </c>
      <c r="O206" s="51">
        <v>0</v>
      </c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  <c r="IJ206" s="102"/>
      <c r="IK206" s="102"/>
      <c r="IL206" s="102"/>
      <c r="IM206" s="102"/>
      <c r="IN206" s="102"/>
      <c r="IO206" s="102"/>
      <c r="IP206" s="102"/>
      <c r="IQ206" s="102"/>
      <c r="IR206" s="102"/>
      <c r="IS206" s="102"/>
      <c r="IT206" s="102"/>
      <c r="IU206" s="102"/>
      <c r="IV206" s="102"/>
      <c r="IW206" s="102"/>
    </row>
    <row r="207" spans="1:257" s="50" customFormat="1" outlineLevel="1" x14ac:dyDescent="0.2">
      <c r="A207" s="107" t="s">
        <v>14</v>
      </c>
      <c r="B207" s="54" t="s">
        <v>83</v>
      </c>
      <c r="C207" s="53">
        <v>1</v>
      </c>
      <c r="D207" s="53">
        <v>1.5</v>
      </c>
      <c r="E207" s="89">
        <f t="shared" si="159"/>
        <v>0.66666666666666663</v>
      </c>
      <c r="F207" s="53" t="s">
        <v>31</v>
      </c>
      <c r="G207" s="54" t="s">
        <v>33</v>
      </c>
      <c r="H207" s="13"/>
      <c r="I207" s="29"/>
      <c r="J207" s="29"/>
      <c r="K207" s="29"/>
      <c r="L207" s="29"/>
      <c r="M207" s="29"/>
      <c r="N207" s="29">
        <v>1</v>
      </c>
      <c r="O207" s="51">
        <v>0</v>
      </c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  <c r="HL207" s="102"/>
      <c r="HM207" s="102"/>
      <c r="HN207" s="102"/>
      <c r="HO207" s="102"/>
      <c r="HP207" s="102"/>
      <c r="HQ207" s="102"/>
      <c r="HR207" s="102"/>
      <c r="HS207" s="102"/>
      <c r="HT207" s="102"/>
      <c r="HU207" s="102"/>
      <c r="HV207" s="102"/>
      <c r="HW207" s="102"/>
      <c r="HX207" s="102"/>
      <c r="HY207" s="102"/>
      <c r="HZ207" s="102"/>
      <c r="IA207" s="102"/>
      <c r="IB207" s="102"/>
      <c r="IC207" s="102"/>
      <c r="ID207" s="102"/>
      <c r="IE207" s="102"/>
      <c r="IF207" s="102"/>
      <c r="IG207" s="102"/>
      <c r="IH207" s="102"/>
      <c r="II207" s="102"/>
      <c r="IJ207" s="102"/>
      <c r="IK207" s="102"/>
      <c r="IL207" s="102"/>
      <c r="IM207" s="102"/>
      <c r="IN207" s="102"/>
      <c r="IO207" s="102"/>
      <c r="IP207" s="102"/>
      <c r="IQ207" s="102"/>
      <c r="IR207" s="102"/>
      <c r="IS207" s="102"/>
      <c r="IT207" s="102"/>
      <c r="IU207" s="102"/>
      <c r="IV207" s="102"/>
      <c r="IW207" s="102"/>
    </row>
    <row r="208" spans="1:257" s="50" customFormat="1" outlineLevel="1" x14ac:dyDescent="0.2">
      <c r="A208" s="107" t="s">
        <v>14</v>
      </c>
      <c r="B208" s="54" t="s">
        <v>83</v>
      </c>
      <c r="C208" s="53">
        <v>1</v>
      </c>
      <c r="D208" s="53">
        <v>1.5</v>
      </c>
      <c r="E208" s="89">
        <f t="shared" si="159"/>
        <v>0.66666666666666663</v>
      </c>
      <c r="F208" s="53" t="s">
        <v>31</v>
      </c>
      <c r="G208" s="54" t="s">
        <v>24</v>
      </c>
      <c r="H208" s="13"/>
      <c r="I208" s="29"/>
      <c r="J208" s="29"/>
      <c r="K208" s="29"/>
      <c r="L208" s="29"/>
      <c r="M208" s="29"/>
      <c r="N208" s="29">
        <v>1</v>
      </c>
      <c r="O208" s="51">
        <v>0</v>
      </c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  <c r="GC208" s="102"/>
      <c r="GD208" s="102"/>
      <c r="GE208" s="102"/>
      <c r="GF208" s="102"/>
      <c r="GG208" s="102"/>
      <c r="GH208" s="102"/>
      <c r="GI208" s="102"/>
      <c r="GJ208" s="102"/>
      <c r="GK208" s="102"/>
      <c r="GL208" s="102"/>
      <c r="GM208" s="102"/>
      <c r="GN208" s="102"/>
      <c r="GO208" s="102"/>
      <c r="GP208" s="102"/>
      <c r="GQ208" s="102"/>
      <c r="GR208" s="102"/>
      <c r="GS208" s="102"/>
      <c r="GT208" s="102"/>
      <c r="GU208" s="102"/>
      <c r="GV208" s="102"/>
      <c r="GW208" s="102"/>
      <c r="GX208" s="102"/>
      <c r="GY208" s="102"/>
      <c r="GZ208" s="102"/>
      <c r="HA208" s="102"/>
      <c r="HB208" s="102"/>
      <c r="HC208" s="102"/>
      <c r="HD208" s="102"/>
      <c r="HE208" s="102"/>
      <c r="HF208" s="102"/>
      <c r="HG208" s="102"/>
      <c r="HH208" s="102"/>
      <c r="HI208" s="102"/>
      <c r="HJ208" s="102"/>
      <c r="HK208" s="102"/>
      <c r="HL208" s="102"/>
      <c r="HM208" s="102"/>
      <c r="HN208" s="102"/>
      <c r="HO208" s="102"/>
      <c r="HP208" s="102"/>
      <c r="HQ208" s="102"/>
      <c r="HR208" s="102"/>
      <c r="HS208" s="102"/>
      <c r="HT208" s="102"/>
      <c r="HU208" s="102"/>
      <c r="HV208" s="102"/>
      <c r="HW208" s="102"/>
      <c r="HX208" s="102"/>
      <c r="HY208" s="102"/>
      <c r="HZ208" s="102"/>
      <c r="IA208" s="102"/>
      <c r="IB208" s="102"/>
      <c r="IC208" s="102"/>
      <c r="ID208" s="102"/>
      <c r="IE208" s="102"/>
      <c r="IF208" s="102"/>
      <c r="IG208" s="102"/>
      <c r="IH208" s="102"/>
      <c r="II208" s="102"/>
      <c r="IJ208" s="102"/>
      <c r="IK208" s="102"/>
      <c r="IL208" s="102"/>
      <c r="IM208" s="102"/>
      <c r="IN208" s="102"/>
      <c r="IO208" s="102"/>
      <c r="IP208" s="102"/>
      <c r="IQ208" s="102"/>
      <c r="IR208" s="102"/>
      <c r="IS208" s="102"/>
      <c r="IT208" s="102"/>
      <c r="IU208" s="102"/>
      <c r="IV208" s="102"/>
      <c r="IW208" s="102"/>
    </row>
    <row r="209" spans="1:257" outlineLevel="1" x14ac:dyDescent="0.2">
      <c r="A209" s="107" t="s">
        <v>14</v>
      </c>
      <c r="B209" s="54" t="s">
        <v>85</v>
      </c>
      <c r="C209" s="53">
        <v>1</v>
      </c>
      <c r="D209" s="53">
        <v>1.5</v>
      </c>
      <c r="E209" s="89">
        <f t="shared" si="159"/>
        <v>0.66666666666666663</v>
      </c>
      <c r="F209" s="53" t="s">
        <v>31</v>
      </c>
      <c r="G209" s="54" t="s">
        <v>27</v>
      </c>
      <c r="H209" s="13">
        <f t="shared" si="175"/>
        <v>1</v>
      </c>
      <c r="I209" s="62">
        <f t="shared" ref="I209:M209" si="180">H209</f>
        <v>1</v>
      </c>
      <c r="J209" s="62">
        <f t="shared" si="180"/>
        <v>1</v>
      </c>
      <c r="K209" s="62">
        <f t="shared" si="180"/>
        <v>1</v>
      </c>
      <c r="L209" s="97">
        <f t="shared" si="180"/>
        <v>1</v>
      </c>
      <c r="M209" s="106">
        <f t="shared" si="180"/>
        <v>1</v>
      </c>
      <c r="N209" s="97">
        <f t="shared" si="167"/>
        <v>1</v>
      </c>
      <c r="O209" s="51">
        <v>0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</row>
    <row r="210" spans="1:257" outlineLevel="1" x14ac:dyDescent="0.2">
      <c r="A210" s="107" t="s">
        <v>14</v>
      </c>
      <c r="B210" s="54" t="s">
        <v>85</v>
      </c>
      <c r="C210" s="53">
        <v>1</v>
      </c>
      <c r="D210" s="53">
        <v>1.5</v>
      </c>
      <c r="E210" s="89">
        <f t="shared" si="159"/>
        <v>0.66666666666666663</v>
      </c>
      <c r="F210" s="53" t="s">
        <v>31</v>
      </c>
      <c r="G210" s="54" t="s">
        <v>24</v>
      </c>
      <c r="H210" s="13">
        <f t="shared" ref="H210:H217" si="181">C210</f>
        <v>1</v>
      </c>
      <c r="I210" s="62">
        <f t="shared" ref="I210:M210" si="182">H210</f>
        <v>1</v>
      </c>
      <c r="J210" s="62">
        <f t="shared" si="182"/>
        <v>1</v>
      </c>
      <c r="K210" s="62">
        <f t="shared" si="182"/>
        <v>1</v>
      </c>
      <c r="L210" s="97">
        <f t="shared" si="182"/>
        <v>1</v>
      </c>
      <c r="M210" s="106">
        <f t="shared" si="182"/>
        <v>1</v>
      </c>
      <c r="N210" s="97">
        <f t="shared" si="167"/>
        <v>1</v>
      </c>
      <c r="O210" s="51">
        <v>0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</row>
    <row r="211" spans="1:257" outlineLevel="1" x14ac:dyDescent="0.2">
      <c r="A211" s="107" t="s">
        <v>14</v>
      </c>
      <c r="B211" s="54" t="s">
        <v>85</v>
      </c>
      <c r="C211" s="53">
        <v>1</v>
      </c>
      <c r="D211" s="53">
        <v>1.5</v>
      </c>
      <c r="E211" s="89">
        <f t="shared" si="159"/>
        <v>0.66666666666666663</v>
      </c>
      <c r="F211" s="53" t="s">
        <v>31</v>
      </c>
      <c r="G211" s="54" t="s">
        <v>33</v>
      </c>
      <c r="H211" s="13">
        <f t="shared" si="181"/>
        <v>1</v>
      </c>
      <c r="I211" s="62">
        <f t="shared" ref="I211:M211" si="183">H211</f>
        <v>1</v>
      </c>
      <c r="J211" s="62">
        <f t="shared" si="183"/>
        <v>1</v>
      </c>
      <c r="K211" s="62">
        <f t="shared" si="183"/>
        <v>1</v>
      </c>
      <c r="L211" s="97">
        <f t="shared" si="183"/>
        <v>1</v>
      </c>
      <c r="M211" s="106">
        <f t="shared" si="183"/>
        <v>1</v>
      </c>
      <c r="N211" s="97">
        <f t="shared" si="167"/>
        <v>1</v>
      </c>
      <c r="O211" s="51">
        <v>0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</row>
    <row r="212" spans="1:257" outlineLevel="1" x14ac:dyDescent="0.2">
      <c r="A212" s="107" t="s">
        <v>14</v>
      </c>
      <c r="B212" s="54" t="s">
        <v>85</v>
      </c>
      <c r="C212" s="53">
        <v>1</v>
      </c>
      <c r="D212" s="53">
        <v>1.5</v>
      </c>
      <c r="E212" s="89">
        <f t="shared" si="159"/>
        <v>0.66666666666666663</v>
      </c>
      <c r="F212" s="53" t="s">
        <v>31</v>
      </c>
      <c r="G212" s="54" t="s">
        <v>78</v>
      </c>
      <c r="H212" s="13">
        <f t="shared" si="181"/>
        <v>1</v>
      </c>
      <c r="I212" s="62">
        <f t="shared" ref="I212:M212" si="184">H212</f>
        <v>1</v>
      </c>
      <c r="J212" s="62">
        <f t="shared" si="184"/>
        <v>1</v>
      </c>
      <c r="K212" s="62">
        <f t="shared" si="184"/>
        <v>1</v>
      </c>
      <c r="L212" s="97">
        <f t="shared" si="184"/>
        <v>1</v>
      </c>
      <c r="M212" s="106">
        <f t="shared" si="184"/>
        <v>1</v>
      </c>
      <c r="N212" s="97">
        <f t="shared" si="167"/>
        <v>1</v>
      </c>
      <c r="O212" s="51">
        <v>0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</row>
    <row r="213" spans="1:257" outlineLevel="1" x14ac:dyDescent="0.2">
      <c r="A213" s="107" t="s">
        <v>14</v>
      </c>
      <c r="B213" s="54" t="s">
        <v>85</v>
      </c>
      <c r="C213" s="53">
        <v>1</v>
      </c>
      <c r="D213" s="53">
        <v>1.5</v>
      </c>
      <c r="E213" s="89">
        <f t="shared" si="159"/>
        <v>0.66666666666666663</v>
      </c>
      <c r="F213" s="53" t="s">
        <v>31</v>
      </c>
      <c r="G213" s="54" t="s">
        <v>87</v>
      </c>
      <c r="H213" s="13">
        <f t="shared" si="181"/>
        <v>1</v>
      </c>
      <c r="I213" s="62">
        <f t="shared" ref="I213:M213" si="185">H213</f>
        <v>1</v>
      </c>
      <c r="J213" s="62">
        <f t="shared" si="185"/>
        <v>1</v>
      </c>
      <c r="K213" s="62">
        <f t="shared" si="185"/>
        <v>1</v>
      </c>
      <c r="L213" s="97">
        <f t="shared" si="185"/>
        <v>1</v>
      </c>
      <c r="M213" s="106">
        <f t="shared" si="185"/>
        <v>1</v>
      </c>
      <c r="N213" s="97">
        <f t="shared" si="167"/>
        <v>1</v>
      </c>
      <c r="O213" s="51">
        <v>0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</row>
    <row r="214" spans="1:257" outlineLevel="1" x14ac:dyDescent="0.2">
      <c r="A214" s="107" t="s">
        <v>14</v>
      </c>
      <c r="B214" s="54" t="s">
        <v>85</v>
      </c>
      <c r="C214" s="53">
        <v>1</v>
      </c>
      <c r="D214" s="53">
        <v>1.5</v>
      </c>
      <c r="E214" s="89">
        <f t="shared" si="159"/>
        <v>0.66666666666666663</v>
      </c>
      <c r="F214" s="53" t="s">
        <v>31</v>
      </c>
      <c r="G214" s="54" t="s">
        <v>77</v>
      </c>
      <c r="H214" s="13">
        <f t="shared" si="181"/>
        <v>1</v>
      </c>
      <c r="I214" s="62">
        <f t="shared" ref="I214:M214" si="186">H214</f>
        <v>1</v>
      </c>
      <c r="J214" s="62">
        <f t="shared" si="186"/>
        <v>1</v>
      </c>
      <c r="K214" s="62">
        <f t="shared" si="186"/>
        <v>1</v>
      </c>
      <c r="L214" s="97">
        <f t="shared" si="186"/>
        <v>1</v>
      </c>
      <c r="M214" s="106">
        <f t="shared" si="186"/>
        <v>1</v>
      </c>
      <c r="N214" s="97">
        <f t="shared" si="167"/>
        <v>1</v>
      </c>
      <c r="O214" s="51">
        <v>0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</row>
    <row r="215" spans="1:257" outlineLevel="1" x14ac:dyDescent="0.2">
      <c r="A215" s="107" t="s">
        <v>14</v>
      </c>
      <c r="B215" s="54" t="s">
        <v>85</v>
      </c>
      <c r="C215" s="53">
        <v>1</v>
      </c>
      <c r="D215" s="53">
        <v>1.5</v>
      </c>
      <c r="E215" s="89">
        <f t="shared" si="159"/>
        <v>0.66666666666666663</v>
      </c>
      <c r="F215" s="53" t="s">
        <v>31</v>
      </c>
      <c r="G215" s="54" t="s">
        <v>88</v>
      </c>
      <c r="H215" s="13">
        <f t="shared" si="181"/>
        <v>1</v>
      </c>
      <c r="I215" s="62">
        <f t="shared" ref="I215:M215" si="187">H215</f>
        <v>1</v>
      </c>
      <c r="J215" s="62">
        <f t="shared" si="187"/>
        <v>1</v>
      </c>
      <c r="K215" s="62">
        <f t="shared" si="187"/>
        <v>1</v>
      </c>
      <c r="L215" s="97">
        <f t="shared" si="187"/>
        <v>1</v>
      </c>
      <c r="M215" s="106">
        <f t="shared" si="187"/>
        <v>1</v>
      </c>
      <c r="N215" s="97">
        <f t="shared" si="167"/>
        <v>1</v>
      </c>
      <c r="O215" s="51">
        <v>0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</row>
    <row r="216" spans="1:257" outlineLevel="1" x14ac:dyDescent="0.2">
      <c r="A216" s="107" t="s">
        <v>14</v>
      </c>
      <c r="B216" s="54" t="s">
        <v>85</v>
      </c>
      <c r="C216" s="53">
        <v>1</v>
      </c>
      <c r="D216" s="53">
        <v>1.5</v>
      </c>
      <c r="E216" s="89">
        <f t="shared" si="159"/>
        <v>0.66666666666666663</v>
      </c>
      <c r="F216" s="53" t="s">
        <v>31</v>
      </c>
      <c r="G216" s="54" t="s">
        <v>89</v>
      </c>
      <c r="H216" s="13">
        <f t="shared" si="181"/>
        <v>1</v>
      </c>
      <c r="I216" s="62">
        <f t="shared" ref="I216:M216" si="188">H216</f>
        <v>1</v>
      </c>
      <c r="J216" s="62">
        <f t="shared" si="188"/>
        <v>1</v>
      </c>
      <c r="K216" s="62">
        <f t="shared" si="188"/>
        <v>1</v>
      </c>
      <c r="L216" s="97">
        <f t="shared" si="188"/>
        <v>1</v>
      </c>
      <c r="M216" s="106">
        <f t="shared" si="188"/>
        <v>1</v>
      </c>
      <c r="N216" s="97">
        <f t="shared" si="167"/>
        <v>1</v>
      </c>
      <c r="O216" s="51">
        <v>0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</row>
    <row r="217" spans="1:257" outlineLevel="1" x14ac:dyDescent="0.2">
      <c r="A217" s="107" t="s">
        <v>14</v>
      </c>
      <c r="B217" s="54" t="s">
        <v>85</v>
      </c>
      <c r="C217" s="53">
        <v>1</v>
      </c>
      <c r="D217" s="53">
        <v>1.5</v>
      </c>
      <c r="E217" s="89">
        <f t="shared" si="159"/>
        <v>0.66666666666666663</v>
      </c>
      <c r="F217" s="53" t="s">
        <v>31</v>
      </c>
      <c r="G217" s="54" t="s">
        <v>76</v>
      </c>
      <c r="H217" s="13">
        <f t="shared" si="181"/>
        <v>1</v>
      </c>
      <c r="I217" s="62">
        <f t="shared" ref="I217:M217" si="189">H217</f>
        <v>1</v>
      </c>
      <c r="J217" s="62">
        <f t="shared" si="189"/>
        <v>1</v>
      </c>
      <c r="K217" s="62">
        <f t="shared" si="189"/>
        <v>1</v>
      </c>
      <c r="L217" s="97">
        <f t="shared" si="189"/>
        <v>1</v>
      </c>
      <c r="M217" s="106">
        <f t="shared" si="189"/>
        <v>1</v>
      </c>
      <c r="N217" s="97">
        <f t="shared" si="167"/>
        <v>1</v>
      </c>
      <c r="O217" s="51">
        <v>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</row>
    <row r="218" spans="1:257" s="50" customFormat="1" ht="13.5" outlineLevel="1" thickBot="1" x14ac:dyDescent="0.25">
      <c r="A218" s="62"/>
      <c r="B218" s="49"/>
      <c r="C218" s="49"/>
      <c r="D218" s="49"/>
      <c r="E218" s="49"/>
      <c r="F218" s="49"/>
      <c r="G218" s="49"/>
      <c r="H218" s="43"/>
      <c r="I218" s="43"/>
      <c r="J218" s="43"/>
      <c r="K218" s="43"/>
      <c r="L218" s="43"/>
      <c r="M218" s="43"/>
      <c r="N218" s="43"/>
      <c r="O218" s="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</row>
    <row r="219" spans="1:257" x14ac:dyDescent="0.2">
      <c r="A219" s="20"/>
      <c r="B219" s="3"/>
      <c r="C219" s="3"/>
      <c r="D219" s="85"/>
      <c r="E219" s="85"/>
      <c r="F219" s="3"/>
      <c r="G219" s="3"/>
      <c r="H219" s="3"/>
      <c r="I219" s="3"/>
      <c r="J219" s="3"/>
      <c r="K219" s="3"/>
      <c r="L219" s="95"/>
      <c r="M219" s="105"/>
      <c r="N219" s="95"/>
      <c r="O219" s="95"/>
      <c r="Q219" s="23"/>
      <c r="R219" s="23"/>
      <c r="S219" s="23"/>
      <c r="T219" s="23"/>
    </row>
    <row r="221" spans="1:257" x14ac:dyDescent="0.2">
      <c r="B221" s="23"/>
      <c r="C221" s="23"/>
      <c r="F221" s="23"/>
      <c r="G221" s="23"/>
    </row>
    <row r="222" spans="1:257" x14ac:dyDescent="0.2">
      <c r="Q222" s="23"/>
      <c r="R222" s="23"/>
      <c r="S222" s="23"/>
      <c r="T222" s="23"/>
    </row>
    <row r="225" spans="2:7" x14ac:dyDescent="0.2">
      <c r="B225" s="4" t="s">
        <v>23</v>
      </c>
      <c r="C225" s="4"/>
      <c r="D225" s="44"/>
      <c r="E225" s="44"/>
      <c r="F225" s="4"/>
      <c r="G225" s="4"/>
    </row>
  </sheetData>
  <sortState ref="B151:N169">
    <sortCondition ref="F151:F169" customList="High,Med,Low"/>
  </sortState>
  <mergeCells count="1">
    <mergeCell ref="D2:G2"/>
  </mergeCells>
  <hyperlinks>
    <hyperlink ref="B225" r:id="rId1"/>
  </hyperlinks>
  <pageMargins left="0.75" right="0.75" top="1" bottom="1" header="0.5" footer="0.5"/>
  <pageSetup paperSize="9" scale="27" fitToHeight="0" orientation="portrait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W273"/>
  <sheetViews>
    <sheetView zoomScaleNormal="100" workbookViewId="0">
      <pane ySplit="5" topLeftCell="A54" activePane="bottomLeft" state="frozen"/>
      <selection activeCell="B3" sqref="B1:G1048576"/>
      <selection pane="bottomLeft" activeCell="B1" sqref="B1:G1048576"/>
    </sheetView>
  </sheetViews>
  <sheetFormatPr defaultColWidth="9.140625" defaultRowHeight="12.75" outlineLevelRow="1" x14ac:dyDescent="0.2"/>
  <cols>
    <col min="1" max="1" width="12" style="50" bestFit="1" customWidth="1"/>
    <col min="2" max="2" width="67" style="50" customWidth="1"/>
    <col min="3" max="3" width="8.7109375" style="50" bestFit="1" customWidth="1"/>
    <col min="4" max="5" width="8.7109375" style="144" customWidth="1"/>
    <col min="6" max="6" width="7.5703125" style="50" bestFit="1" customWidth="1"/>
    <col min="7" max="7" width="12.5703125" style="50" bestFit="1" customWidth="1"/>
    <col min="8" max="8" width="5.140625" style="50" bestFit="1" customWidth="1"/>
    <col min="9" max="16" width="5" style="50" bestFit="1" customWidth="1"/>
    <col min="17" max="16384" width="9.140625" style="50"/>
  </cols>
  <sheetData>
    <row r="1" spans="1:16" x14ac:dyDescent="0.2">
      <c r="B1" s="19" t="s">
        <v>612</v>
      </c>
      <c r="C1" s="19"/>
      <c r="D1" s="19"/>
      <c r="E1" s="19"/>
      <c r="F1" s="19"/>
      <c r="G1" s="19"/>
    </row>
    <row r="2" spans="1:16" ht="15.75" thickBot="1" x14ac:dyDescent="0.3">
      <c r="D2" s="287" t="s">
        <v>441</v>
      </c>
      <c r="E2" s="287"/>
      <c r="F2" s="287"/>
      <c r="G2" s="287"/>
      <c r="I2" s="104"/>
    </row>
    <row r="3" spans="1:16" x14ac:dyDescent="0.2">
      <c r="B3" s="17"/>
      <c r="C3" s="18"/>
      <c r="D3" s="18"/>
      <c r="E3" s="18"/>
      <c r="F3" s="18"/>
      <c r="G3" s="17"/>
      <c r="H3" s="288" t="s">
        <v>44</v>
      </c>
      <c r="I3" s="289"/>
      <c r="J3" s="289"/>
      <c r="K3" s="289"/>
      <c r="L3" s="289"/>
      <c r="M3" s="289"/>
      <c r="N3" s="289"/>
      <c r="O3" s="289"/>
      <c r="P3" s="290"/>
    </row>
    <row r="4" spans="1:16" x14ac:dyDescent="0.2">
      <c r="B4" s="15" t="s">
        <v>43</v>
      </c>
      <c r="C4" s="16" t="s">
        <v>42</v>
      </c>
      <c r="D4" s="16" t="s">
        <v>287</v>
      </c>
      <c r="E4" s="16" t="s">
        <v>288</v>
      </c>
      <c r="F4" s="16" t="s">
        <v>41</v>
      </c>
      <c r="G4" s="15" t="s">
        <v>40</v>
      </c>
      <c r="H4" s="13">
        <v>0</v>
      </c>
      <c r="I4" s="104">
        <v>1</v>
      </c>
      <c r="J4" s="104">
        <v>2</v>
      </c>
      <c r="K4" s="104">
        <v>3</v>
      </c>
      <c r="L4" s="104">
        <v>4</v>
      </c>
      <c r="M4" s="104">
        <v>5</v>
      </c>
      <c r="N4" s="104">
        <v>6</v>
      </c>
      <c r="O4" s="104">
        <v>7</v>
      </c>
      <c r="P4" s="51">
        <v>8</v>
      </c>
    </row>
    <row r="5" spans="1:16" ht="13.5" thickBot="1" x14ac:dyDescent="0.25">
      <c r="B5" s="45"/>
      <c r="C5" s="2"/>
      <c r="D5" s="2"/>
      <c r="E5" s="2"/>
      <c r="F5" s="2"/>
      <c r="G5" s="45"/>
      <c r="H5" s="74">
        <f t="shared" ref="H5:P5" si="0">SUM(H6:H700)</f>
        <v>270.2</v>
      </c>
      <c r="I5" s="74">
        <f t="shared" si="0"/>
        <v>248.7</v>
      </c>
      <c r="J5" s="74">
        <f t="shared" si="0"/>
        <v>215.2</v>
      </c>
      <c r="K5" s="74">
        <f t="shared" si="0"/>
        <v>200.7</v>
      </c>
      <c r="L5" s="74">
        <f t="shared" si="0"/>
        <v>175.61</v>
      </c>
      <c r="M5" s="74">
        <f t="shared" si="0"/>
        <v>141.44999999999999</v>
      </c>
      <c r="N5" s="74">
        <f t="shared" si="0"/>
        <v>103.45</v>
      </c>
      <c r="O5" s="74">
        <f t="shared" si="0"/>
        <v>96.7</v>
      </c>
      <c r="P5" s="226">
        <f t="shared" si="0"/>
        <v>37.950000000000003</v>
      </c>
    </row>
    <row r="6" spans="1:16" x14ac:dyDescent="0.2">
      <c r="A6" s="104"/>
      <c r="B6" s="48" t="s">
        <v>18</v>
      </c>
      <c r="C6" s="46"/>
      <c r="D6" s="46"/>
      <c r="E6" s="46"/>
      <c r="F6" s="46"/>
      <c r="G6" s="48"/>
      <c r="H6" s="12"/>
      <c r="I6" s="11"/>
      <c r="J6" s="11"/>
      <c r="K6" s="11"/>
      <c r="L6" s="11"/>
      <c r="M6" s="11"/>
      <c r="N6" s="11"/>
      <c r="O6" s="11"/>
      <c r="P6" s="10"/>
    </row>
    <row r="7" spans="1:16" outlineLevel="1" x14ac:dyDescent="0.2">
      <c r="A7" s="104" t="s">
        <v>18</v>
      </c>
      <c r="B7" s="119" t="s">
        <v>53</v>
      </c>
      <c r="C7" s="118">
        <v>3</v>
      </c>
      <c r="D7" s="177">
        <v>4</v>
      </c>
      <c r="E7" s="89">
        <f t="shared" ref="E7:E29" si="1">IF(D7 = 0, "", C7/D7)</f>
        <v>0.75</v>
      </c>
      <c r="F7" s="118" t="s">
        <v>31</v>
      </c>
      <c r="G7" s="119" t="s">
        <v>24</v>
      </c>
      <c r="H7" s="13">
        <f t="shared" ref="H7:H30" si="2">C7</f>
        <v>3</v>
      </c>
      <c r="I7" s="104">
        <f>H7</f>
        <v>3</v>
      </c>
      <c r="J7" s="104">
        <f t="shared" ref="J7:O7" si="3">I7</f>
        <v>3</v>
      </c>
      <c r="K7" s="104">
        <f t="shared" si="3"/>
        <v>3</v>
      </c>
      <c r="L7" s="104">
        <f t="shared" si="3"/>
        <v>3</v>
      </c>
      <c r="M7" s="104">
        <f t="shared" si="3"/>
        <v>3</v>
      </c>
      <c r="N7" s="104">
        <v>1</v>
      </c>
      <c r="O7" s="104">
        <f t="shared" si="3"/>
        <v>1</v>
      </c>
      <c r="P7" s="51">
        <v>0</v>
      </c>
    </row>
    <row r="8" spans="1:16" outlineLevel="1" x14ac:dyDescent="0.2">
      <c r="A8" s="106" t="s">
        <v>18</v>
      </c>
      <c r="B8" s="119" t="s">
        <v>52</v>
      </c>
      <c r="C8" s="118">
        <v>6</v>
      </c>
      <c r="D8" s="150">
        <v>1</v>
      </c>
      <c r="E8" s="89">
        <f t="shared" si="1"/>
        <v>6</v>
      </c>
      <c r="F8" s="118" t="s">
        <v>31</v>
      </c>
      <c r="G8" s="119" t="s">
        <v>24</v>
      </c>
      <c r="H8" s="13">
        <f t="shared" si="2"/>
        <v>6</v>
      </c>
      <c r="I8" s="104">
        <f t="shared" ref="I8:O8" si="4">H8</f>
        <v>6</v>
      </c>
      <c r="J8" s="104">
        <f t="shared" si="4"/>
        <v>6</v>
      </c>
      <c r="K8" s="104">
        <f t="shared" si="4"/>
        <v>6</v>
      </c>
      <c r="L8" s="104">
        <f t="shared" si="4"/>
        <v>6</v>
      </c>
      <c r="M8" s="104">
        <f t="shared" si="4"/>
        <v>6</v>
      </c>
      <c r="N8" s="104">
        <f t="shared" si="4"/>
        <v>6</v>
      </c>
      <c r="O8" s="104">
        <f t="shared" si="4"/>
        <v>6</v>
      </c>
      <c r="P8" s="51">
        <v>0</v>
      </c>
    </row>
    <row r="9" spans="1:16" outlineLevel="1" x14ac:dyDescent="0.2">
      <c r="A9" s="106" t="s">
        <v>18</v>
      </c>
      <c r="B9" s="119" t="s">
        <v>302</v>
      </c>
      <c r="C9" s="118">
        <v>6</v>
      </c>
      <c r="D9" s="177">
        <v>2.5</v>
      </c>
      <c r="E9" s="89">
        <f t="shared" si="1"/>
        <v>2.4</v>
      </c>
      <c r="F9" s="118" t="s">
        <v>31</v>
      </c>
      <c r="G9" s="119" t="s">
        <v>33</v>
      </c>
      <c r="H9" s="13">
        <f t="shared" si="2"/>
        <v>6</v>
      </c>
      <c r="I9" s="104">
        <v>5</v>
      </c>
      <c r="J9" s="104">
        <f t="shared" ref="J9:O9" si="5">I9</f>
        <v>5</v>
      </c>
      <c r="K9" s="104">
        <f t="shared" si="5"/>
        <v>5</v>
      </c>
      <c r="L9" s="104">
        <f t="shared" si="5"/>
        <v>5</v>
      </c>
      <c r="M9" s="104">
        <f t="shared" si="5"/>
        <v>5</v>
      </c>
      <c r="N9" s="104">
        <f t="shared" si="5"/>
        <v>5</v>
      </c>
      <c r="O9" s="104">
        <f t="shared" si="5"/>
        <v>5</v>
      </c>
      <c r="P9" s="51">
        <v>0</v>
      </c>
    </row>
    <row r="10" spans="1:16" outlineLevel="1" x14ac:dyDescent="0.2">
      <c r="A10" s="106" t="s">
        <v>18</v>
      </c>
      <c r="B10" s="119" t="s">
        <v>51</v>
      </c>
      <c r="C10" s="118">
        <v>3</v>
      </c>
      <c r="D10" s="150">
        <v>3</v>
      </c>
      <c r="E10" s="89">
        <f t="shared" si="1"/>
        <v>1</v>
      </c>
      <c r="F10" s="118" t="s">
        <v>31</v>
      </c>
      <c r="G10" s="119" t="s">
        <v>27</v>
      </c>
      <c r="H10" s="13">
        <f t="shared" si="2"/>
        <v>3</v>
      </c>
      <c r="I10" s="104">
        <f t="shared" ref="I10:P10" si="6">H10</f>
        <v>3</v>
      </c>
      <c r="J10" s="104">
        <f t="shared" si="6"/>
        <v>3</v>
      </c>
      <c r="K10" s="104">
        <f t="shared" si="6"/>
        <v>3</v>
      </c>
      <c r="L10" s="104">
        <f t="shared" si="6"/>
        <v>3</v>
      </c>
      <c r="M10" s="104">
        <f t="shared" si="6"/>
        <v>3</v>
      </c>
      <c r="N10" s="104">
        <v>0</v>
      </c>
      <c r="O10" s="104">
        <f t="shared" si="6"/>
        <v>0</v>
      </c>
      <c r="P10" s="51">
        <f t="shared" si="6"/>
        <v>0</v>
      </c>
    </row>
    <row r="11" spans="1:16" outlineLevel="1" x14ac:dyDescent="0.2">
      <c r="A11" s="106" t="s">
        <v>18</v>
      </c>
      <c r="B11" s="119" t="s">
        <v>50</v>
      </c>
      <c r="C11" s="118">
        <v>1</v>
      </c>
      <c r="D11" s="150" t="s">
        <v>343</v>
      </c>
      <c r="E11" s="191" t="s">
        <v>413</v>
      </c>
      <c r="F11" s="118" t="s">
        <v>31</v>
      </c>
      <c r="G11" s="119" t="s">
        <v>27</v>
      </c>
      <c r="H11" s="13">
        <f t="shared" si="2"/>
        <v>1</v>
      </c>
      <c r="I11" s="104">
        <f t="shared" ref="I11:O11" si="7">H11</f>
        <v>1</v>
      </c>
      <c r="J11" s="104">
        <f t="shared" si="7"/>
        <v>1</v>
      </c>
      <c r="K11" s="104">
        <f t="shared" si="7"/>
        <v>1</v>
      </c>
      <c r="L11" s="104">
        <f t="shared" si="7"/>
        <v>1</v>
      </c>
      <c r="M11" s="104">
        <f t="shared" si="7"/>
        <v>1</v>
      </c>
      <c r="N11" s="104">
        <f t="shared" si="7"/>
        <v>1</v>
      </c>
      <c r="O11" s="104">
        <f t="shared" si="7"/>
        <v>1</v>
      </c>
      <c r="P11" s="51">
        <v>0</v>
      </c>
    </row>
    <row r="12" spans="1:16" outlineLevel="1" x14ac:dyDescent="0.2">
      <c r="A12" s="106" t="s">
        <v>18</v>
      </c>
      <c r="B12" s="119" t="s">
        <v>297</v>
      </c>
      <c r="C12" s="118">
        <v>5</v>
      </c>
      <c r="D12" s="150" t="s">
        <v>413</v>
      </c>
      <c r="E12" s="191" t="s">
        <v>413</v>
      </c>
      <c r="F12" s="118" t="s">
        <v>31</v>
      </c>
      <c r="G12" s="119" t="s">
        <v>27</v>
      </c>
      <c r="H12" s="13">
        <f t="shared" si="2"/>
        <v>5</v>
      </c>
      <c r="I12" s="104">
        <f t="shared" ref="I12:P12" si="8">H12</f>
        <v>5</v>
      </c>
      <c r="J12" s="104">
        <v>0</v>
      </c>
      <c r="K12" s="104">
        <f t="shared" si="8"/>
        <v>0</v>
      </c>
      <c r="L12" s="104">
        <f t="shared" si="8"/>
        <v>0</v>
      </c>
      <c r="M12" s="104">
        <f t="shared" si="8"/>
        <v>0</v>
      </c>
      <c r="N12" s="104">
        <f t="shared" si="8"/>
        <v>0</v>
      </c>
      <c r="O12" s="104">
        <f t="shared" si="8"/>
        <v>0</v>
      </c>
      <c r="P12" s="51">
        <f t="shared" si="8"/>
        <v>0</v>
      </c>
    </row>
    <row r="13" spans="1:16" outlineLevel="1" x14ac:dyDescent="0.2">
      <c r="A13" s="106" t="s">
        <v>18</v>
      </c>
      <c r="B13" s="119" t="s">
        <v>49</v>
      </c>
      <c r="C13" s="118">
        <v>3</v>
      </c>
      <c r="D13" s="150" t="s">
        <v>343</v>
      </c>
      <c r="E13" s="191" t="s">
        <v>413</v>
      </c>
      <c r="F13" s="118" t="s">
        <v>31</v>
      </c>
      <c r="G13" s="119" t="s">
        <v>27</v>
      </c>
      <c r="H13" s="13">
        <f t="shared" si="2"/>
        <v>3</v>
      </c>
      <c r="I13" s="104">
        <f t="shared" ref="I13:O13" si="9">H13</f>
        <v>3</v>
      </c>
      <c r="J13" s="104">
        <f t="shared" si="9"/>
        <v>3</v>
      </c>
      <c r="K13" s="104">
        <f t="shared" si="9"/>
        <v>3</v>
      </c>
      <c r="L13" s="104">
        <f t="shared" si="9"/>
        <v>3</v>
      </c>
      <c r="M13" s="104">
        <f t="shared" si="9"/>
        <v>3</v>
      </c>
      <c r="N13" s="104">
        <f t="shared" si="9"/>
        <v>3</v>
      </c>
      <c r="O13" s="104">
        <f t="shared" si="9"/>
        <v>3</v>
      </c>
      <c r="P13" s="51">
        <v>0</v>
      </c>
    </row>
    <row r="14" spans="1:16" outlineLevel="1" x14ac:dyDescent="0.2">
      <c r="A14" s="106" t="s">
        <v>18</v>
      </c>
      <c r="B14" s="119" t="s">
        <v>48</v>
      </c>
      <c r="C14" s="118">
        <v>1</v>
      </c>
      <c r="D14" s="150">
        <v>1</v>
      </c>
      <c r="E14" s="89">
        <f t="shared" si="1"/>
        <v>1</v>
      </c>
      <c r="F14" s="118" t="s">
        <v>31</v>
      </c>
      <c r="G14" s="119" t="s">
        <v>27</v>
      </c>
      <c r="H14" s="13">
        <f t="shared" si="2"/>
        <v>1</v>
      </c>
      <c r="I14" s="104">
        <f t="shared" ref="I14:O14" si="10">H14</f>
        <v>1</v>
      </c>
      <c r="J14" s="104">
        <f t="shared" si="10"/>
        <v>1</v>
      </c>
      <c r="K14" s="104">
        <f t="shared" si="10"/>
        <v>1</v>
      </c>
      <c r="L14" s="104">
        <f t="shared" si="10"/>
        <v>1</v>
      </c>
      <c r="M14" s="104">
        <f t="shared" si="10"/>
        <v>1</v>
      </c>
      <c r="N14" s="104">
        <f t="shared" si="10"/>
        <v>1</v>
      </c>
      <c r="O14" s="104">
        <f t="shared" si="10"/>
        <v>1</v>
      </c>
      <c r="P14" s="51">
        <v>0</v>
      </c>
    </row>
    <row r="15" spans="1:16" outlineLevel="1" x14ac:dyDescent="0.2">
      <c r="A15" s="106" t="s">
        <v>18</v>
      </c>
      <c r="B15" s="119" t="s">
        <v>47</v>
      </c>
      <c r="C15" s="118">
        <v>3</v>
      </c>
      <c r="D15" s="150">
        <v>1</v>
      </c>
      <c r="E15" s="89">
        <f t="shared" si="1"/>
        <v>3</v>
      </c>
      <c r="F15" s="118" t="s">
        <v>28</v>
      </c>
      <c r="G15" s="119" t="s">
        <v>27</v>
      </c>
      <c r="H15" s="13">
        <f t="shared" si="2"/>
        <v>3</v>
      </c>
      <c r="I15" s="104">
        <f t="shared" ref="I15:P15" si="11">H15</f>
        <v>3</v>
      </c>
      <c r="J15" s="104">
        <v>0</v>
      </c>
      <c r="K15" s="104">
        <f t="shared" si="11"/>
        <v>0</v>
      </c>
      <c r="L15" s="104">
        <f t="shared" si="11"/>
        <v>0</v>
      </c>
      <c r="M15" s="104">
        <f t="shared" si="11"/>
        <v>0</v>
      </c>
      <c r="N15" s="104">
        <f t="shared" si="11"/>
        <v>0</v>
      </c>
      <c r="O15" s="104">
        <f t="shared" si="11"/>
        <v>0</v>
      </c>
      <c r="P15" s="51">
        <f t="shared" si="11"/>
        <v>0</v>
      </c>
    </row>
    <row r="16" spans="1:16" outlineLevel="1" x14ac:dyDescent="0.2">
      <c r="A16" s="106" t="s">
        <v>18</v>
      </c>
      <c r="B16" s="119" t="s">
        <v>348</v>
      </c>
      <c r="C16" s="118">
        <v>3</v>
      </c>
      <c r="D16" s="150">
        <v>3</v>
      </c>
      <c r="E16" s="89">
        <f t="shared" si="1"/>
        <v>1</v>
      </c>
      <c r="F16" s="118" t="s">
        <v>28</v>
      </c>
      <c r="G16" s="119" t="s">
        <v>27</v>
      </c>
      <c r="H16" s="13">
        <f t="shared" si="2"/>
        <v>3</v>
      </c>
      <c r="I16" s="104">
        <v>1</v>
      </c>
      <c r="J16" s="104">
        <v>0</v>
      </c>
      <c r="K16" s="104">
        <f t="shared" ref="K16:P16" si="12">J16</f>
        <v>0</v>
      </c>
      <c r="L16" s="104">
        <f t="shared" si="12"/>
        <v>0</v>
      </c>
      <c r="M16" s="104">
        <f t="shared" si="12"/>
        <v>0</v>
      </c>
      <c r="N16" s="104">
        <f t="shared" si="12"/>
        <v>0</v>
      </c>
      <c r="O16" s="104">
        <f t="shared" si="12"/>
        <v>0</v>
      </c>
      <c r="P16" s="51">
        <f t="shared" si="12"/>
        <v>0</v>
      </c>
    </row>
    <row r="17" spans="1:16" outlineLevel="1" x14ac:dyDescent="0.2">
      <c r="A17" s="106" t="s">
        <v>18</v>
      </c>
      <c r="B17" s="119" t="s">
        <v>46</v>
      </c>
      <c r="C17" s="118">
        <v>1</v>
      </c>
      <c r="D17" s="150">
        <v>1</v>
      </c>
      <c r="E17" s="89">
        <f t="shared" si="1"/>
        <v>1</v>
      </c>
      <c r="F17" s="118" t="s">
        <v>25</v>
      </c>
      <c r="G17" s="119" t="s">
        <v>27</v>
      </c>
      <c r="H17" s="13">
        <f t="shared" si="2"/>
        <v>1</v>
      </c>
      <c r="I17" s="104">
        <f t="shared" ref="I17:P17" si="13">H17</f>
        <v>1</v>
      </c>
      <c r="J17" s="104">
        <v>0</v>
      </c>
      <c r="K17" s="104">
        <f t="shared" si="13"/>
        <v>0</v>
      </c>
      <c r="L17" s="104">
        <f t="shared" si="13"/>
        <v>0</v>
      </c>
      <c r="M17" s="104">
        <f t="shared" si="13"/>
        <v>0</v>
      </c>
      <c r="N17" s="104">
        <f t="shared" si="13"/>
        <v>0</v>
      </c>
      <c r="O17" s="104">
        <f t="shared" si="13"/>
        <v>0</v>
      </c>
      <c r="P17" s="51">
        <f t="shared" si="13"/>
        <v>0</v>
      </c>
    </row>
    <row r="18" spans="1:16" outlineLevel="1" x14ac:dyDescent="0.2">
      <c r="A18" s="106" t="s">
        <v>18</v>
      </c>
      <c r="B18" s="119" t="s">
        <v>45</v>
      </c>
      <c r="C18" s="118">
        <v>3</v>
      </c>
      <c r="D18" s="150">
        <v>1</v>
      </c>
      <c r="E18" s="89">
        <f t="shared" si="1"/>
        <v>3</v>
      </c>
      <c r="F18" s="118" t="s">
        <v>25</v>
      </c>
      <c r="G18" s="119" t="s">
        <v>27</v>
      </c>
      <c r="H18" s="13">
        <f t="shared" si="2"/>
        <v>3</v>
      </c>
      <c r="I18" s="104">
        <f t="shared" ref="I18:P18" si="14">H18</f>
        <v>3</v>
      </c>
      <c r="J18" s="104">
        <v>0</v>
      </c>
      <c r="K18" s="104">
        <f t="shared" si="14"/>
        <v>0</v>
      </c>
      <c r="L18" s="104">
        <f t="shared" si="14"/>
        <v>0</v>
      </c>
      <c r="M18" s="104">
        <f t="shared" si="14"/>
        <v>0</v>
      </c>
      <c r="N18" s="104">
        <f t="shared" si="14"/>
        <v>0</v>
      </c>
      <c r="O18" s="104">
        <f t="shared" si="14"/>
        <v>0</v>
      </c>
      <c r="P18" s="51">
        <f t="shared" si="14"/>
        <v>0</v>
      </c>
    </row>
    <row r="19" spans="1:16" outlineLevel="1" x14ac:dyDescent="0.2">
      <c r="A19" s="106" t="s">
        <v>18</v>
      </c>
      <c r="B19" s="119" t="s">
        <v>30</v>
      </c>
      <c r="C19" s="118">
        <v>6</v>
      </c>
      <c r="D19" s="150">
        <v>3</v>
      </c>
      <c r="E19" s="89">
        <f t="shared" si="1"/>
        <v>2</v>
      </c>
      <c r="F19" s="118" t="s">
        <v>28</v>
      </c>
      <c r="G19" s="119" t="s">
        <v>24</v>
      </c>
      <c r="H19" s="13">
        <f t="shared" si="2"/>
        <v>6</v>
      </c>
      <c r="I19" s="104">
        <f t="shared" ref="I19:P19" si="15">H19</f>
        <v>6</v>
      </c>
      <c r="J19" s="104">
        <v>0</v>
      </c>
      <c r="K19" s="104">
        <f t="shared" si="15"/>
        <v>0</v>
      </c>
      <c r="L19" s="104">
        <f t="shared" si="15"/>
        <v>0</v>
      </c>
      <c r="M19" s="104">
        <f t="shared" si="15"/>
        <v>0</v>
      </c>
      <c r="N19" s="50">
        <f t="shared" si="15"/>
        <v>0</v>
      </c>
      <c r="O19" s="50">
        <f t="shared" si="15"/>
        <v>0</v>
      </c>
      <c r="P19" s="51">
        <f t="shared" si="15"/>
        <v>0</v>
      </c>
    </row>
    <row r="20" spans="1:16" outlineLevel="1" x14ac:dyDescent="0.2">
      <c r="A20" s="114" t="s">
        <v>18</v>
      </c>
      <c r="B20" s="119" t="s">
        <v>349</v>
      </c>
      <c r="C20" s="118">
        <v>6</v>
      </c>
      <c r="D20" s="150">
        <v>1</v>
      </c>
      <c r="E20" s="89">
        <f t="shared" si="1"/>
        <v>6</v>
      </c>
      <c r="F20" s="118" t="s">
        <v>31</v>
      </c>
      <c r="G20" s="119" t="s">
        <v>27</v>
      </c>
      <c r="H20" s="115">
        <f t="shared" si="2"/>
        <v>6</v>
      </c>
      <c r="I20" s="112">
        <f t="shared" ref="I20:O20" si="16">H20</f>
        <v>6</v>
      </c>
      <c r="J20" s="112">
        <f t="shared" si="16"/>
        <v>6</v>
      </c>
      <c r="K20" s="112">
        <f t="shared" si="16"/>
        <v>6</v>
      </c>
      <c r="L20" s="112">
        <v>3</v>
      </c>
      <c r="M20" s="112">
        <f t="shared" si="16"/>
        <v>3</v>
      </c>
      <c r="N20" s="50">
        <v>1</v>
      </c>
      <c r="O20" s="50">
        <f t="shared" si="16"/>
        <v>1</v>
      </c>
      <c r="P20" s="51">
        <v>0</v>
      </c>
    </row>
    <row r="21" spans="1:16" outlineLevel="1" x14ac:dyDescent="0.2">
      <c r="A21" s="114" t="s">
        <v>18</v>
      </c>
      <c r="B21" s="119" t="s">
        <v>350</v>
      </c>
      <c r="C21" s="118">
        <v>3</v>
      </c>
      <c r="D21" s="150">
        <v>2.5</v>
      </c>
      <c r="E21" s="89">
        <f t="shared" si="1"/>
        <v>1.2</v>
      </c>
      <c r="F21" s="118" t="s">
        <v>31</v>
      </c>
      <c r="G21" s="119" t="s">
        <v>33</v>
      </c>
      <c r="H21" s="115">
        <f t="shared" si="2"/>
        <v>3</v>
      </c>
      <c r="I21" s="112">
        <f t="shared" ref="I21:P21" si="17">H21</f>
        <v>3</v>
      </c>
      <c r="J21" s="112">
        <v>1.5</v>
      </c>
      <c r="K21" s="112">
        <f t="shared" si="17"/>
        <v>1.5</v>
      </c>
      <c r="L21" s="112">
        <f t="shared" si="17"/>
        <v>1.5</v>
      </c>
      <c r="M21" s="112">
        <f t="shared" si="17"/>
        <v>1.5</v>
      </c>
      <c r="N21" s="50">
        <v>0</v>
      </c>
      <c r="O21" s="50">
        <f t="shared" si="17"/>
        <v>0</v>
      </c>
      <c r="P21" s="51">
        <f t="shared" si="17"/>
        <v>0</v>
      </c>
    </row>
    <row r="22" spans="1:16" outlineLevel="1" x14ac:dyDescent="0.2">
      <c r="A22" s="114" t="s">
        <v>18</v>
      </c>
      <c r="B22" s="119" t="s">
        <v>351</v>
      </c>
      <c r="C22" s="118">
        <v>4</v>
      </c>
      <c r="D22" s="150">
        <v>1</v>
      </c>
      <c r="E22" s="89">
        <f t="shared" si="1"/>
        <v>4</v>
      </c>
      <c r="F22" s="118" t="s">
        <v>28</v>
      </c>
      <c r="G22" s="119" t="s">
        <v>27</v>
      </c>
      <c r="H22" s="115">
        <f t="shared" si="2"/>
        <v>4</v>
      </c>
      <c r="I22" s="112">
        <f t="shared" ref="I22:P22" si="18">H22</f>
        <v>4</v>
      </c>
      <c r="J22" s="112">
        <f t="shared" si="18"/>
        <v>4</v>
      </c>
      <c r="K22" s="112">
        <v>0</v>
      </c>
      <c r="L22" s="112">
        <f t="shared" si="18"/>
        <v>0</v>
      </c>
      <c r="M22" s="112">
        <f t="shared" si="18"/>
        <v>0</v>
      </c>
      <c r="N22" s="50">
        <f t="shared" si="18"/>
        <v>0</v>
      </c>
      <c r="O22" s="50">
        <f t="shared" si="18"/>
        <v>0</v>
      </c>
      <c r="P22" s="51">
        <f t="shared" si="18"/>
        <v>0</v>
      </c>
    </row>
    <row r="23" spans="1:16" outlineLevel="1" x14ac:dyDescent="0.2">
      <c r="A23" s="114" t="s">
        <v>18</v>
      </c>
      <c r="B23" s="119" t="s">
        <v>352</v>
      </c>
      <c r="C23" s="118">
        <v>5</v>
      </c>
      <c r="D23" s="150">
        <v>8</v>
      </c>
      <c r="E23" s="89">
        <f t="shared" si="1"/>
        <v>0.625</v>
      </c>
      <c r="F23" s="118" t="s">
        <v>31</v>
      </c>
      <c r="G23" s="119" t="s">
        <v>27</v>
      </c>
      <c r="H23" s="115">
        <f t="shared" si="2"/>
        <v>5</v>
      </c>
      <c r="I23" s="112">
        <f t="shared" ref="I23:O23" si="19">H23</f>
        <v>5</v>
      </c>
      <c r="J23" s="112">
        <f t="shared" si="19"/>
        <v>5</v>
      </c>
      <c r="K23" s="112">
        <f t="shared" si="19"/>
        <v>5</v>
      </c>
      <c r="L23" s="112">
        <v>2</v>
      </c>
      <c r="M23" s="112">
        <f t="shared" si="19"/>
        <v>2</v>
      </c>
      <c r="N23" s="50">
        <v>1</v>
      </c>
      <c r="O23" s="50">
        <f t="shared" si="19"/>
        <v>1</v>
      </c>
      <c r="P23" s="51">
        <v>0</v>
      </c>
    </row>
    <row r="24" spans="1:16" s="113" customFormat="1" outlineLevel="1" x14ac:dyDescent="0.2">
      <c r="A24" s="114" t="s">
        <v>18</v>
      </c>
      <c r="B24" s="119" t="s">
        <v>34</v>
      </c>
      <c r="C24" s="118">
        <v>1</v>
      </c>
      <c r="D24" s="150">
        <v>2</v>
      </c>
      <c r="E24" s="89">
        <f t="shared" si="1"/>
        <v>0.5</v>
      </c>
      <c r="F24" s="118" t="s">
        <v>31</v>
      </c>
      <c r="G24" s="119" t="s">
        <v>33</v>
      </c>
      <c r="H24" s="115">
        <f t="shared" si="2"/>
        <v>1</v>
      </c>
      <c r="I24" s="114">
        <f t="shared" ref="I24:P24" si="20">H24</f>
        <v>1</v>
      </c>
      <c r="J24" s="114">
        <f t="shared" si="20"/>
        <v>1</v>
      </c>
      <c r="K24" s="114">
        <f t="shared" si="20"/>
        <v>1</v>
      </c>
      <c r="L24" s="114">
        <f t="shared" si="20"/>
        <v>1</v>
      </c>
      <c r="M24" s="114">
        <v>0</v>
      </c>
      <c r="N24" s="113">
        <f t="shared" si="20"/>
        <v>0</v>
      </c>
      <c r="O24" s="113">
        <f t="shared" si="20"/>
        <v>0</v>
      </c>
      <c r="P24" s="117">
        <f t="shared" si="20"/>
        <v>0</v>
      </c>
    </row>
    <row r="25" spans="1:16" s="113" customFormat="1" outlineLevel="1" x14ac:dyDescent="0.2">
      <c r="A25" s="114" t="s">
        <v>18</v>
      </c>
      <c r="B25" s="119" t="s">
        <v>29</v>
      </c>
      <c r="C25" s="118">
        <v>2</v>
      </c>
      <c r="D25" s="150">
        <v>1</v>
      </c>
      <c r="E25" s="89">
        <f t="shared" si="1"/>
        <v>2</v>
      </c>
      <c r="F25" s="118" t="s">
        <v>31</v>
      </c>
      <c r="G25" s="119" t="s">
        <v>27</v>
      </c>
      <c r="H25" s="115">
        <f t="shared" si="2"/>
        <v>2</v>
      </c>
      <c r="I25" s="114">
        <v>0</v>
      </c>
      <c r="J25" s="114">
        <f t="shared" ref="J25:P25" si="21">I25</f>
        <v>0</v>
      </c>
      <c r="K25" s="114">
        <f t="shared" si="21"/>
        <v>0</v>
      </c>
      <c r="L25" s="114">
        <f t="shared" si="21"/>
        <v>0</v>
      </c>
      <c r="M25" s="114">
        <f t="shared" si="21"/>
        <v>0</v>
      </c>
      <c r="N25" s="113">
        <f t="shared" si="21"/>
        <v>0</v>
      </c>
      <c r="O25" s="113">
        <f t="shared" si="21"/>
        <v>0</v>
      </c>
      <c r="P25" s="117">
        <f t="shared" si="21"/>
        <v>0</v>
      </c>
    </row>
    <row r="26" spans="1:16" s="113" customFormat="1" outlineLevel="1" x14ac:dyDescent="0.2">
      <c r="A26" s="114" t="s">
        <v>18</v>
      </c>
      <c r="B26" s="119" t="s">
        <v>339</v>
      </c>
      <c r="C26" s="118">
        <v>3</v>
      </c>
      <c r="D26" s="150">
        <v>7.5</v>
      </c>
      <c r="E26" s="89">
        <f t="shared" si="1"/>
        <v>0.4</v>
      </c>
      <c r="F26" s="118" t="s">
        <v>31</v>
      </c>
      <c r="G26" s="119" t="s">
        <v>33</v>
      </c>
      <c r="H26" s="115">
        <f t="shared" si="2"/>
        <v>3</v>
      </c>
      <c r="I26" s="114">
        <v>2</v>
      </c>
      <c r="J26" s="114">
        <f t="shared" ref="J26:P26" si="22">I26</f>
        <v>2</v>
      </c>
      <c r="K26" s="114">
        <f t="shared" si="22"/>
        <v>2</v>
      </c>
      <c r="L26" s="114">
        <f t="shared" si="22"/>
        <v>2</v>
      </c>
      <c r="M26" s="114">
        <v>0</v>
      </c>
      <c r="N26" s="113">
        <f t="shared" si="22"/>
        <v>0</v>
      </c>
      <c r="O26" s="113">
        <f t="shared" si="22"/>
        <v>0</v>
      </c>
      <c r="P26" s="117">
        <f t="shared" si="22"/>
        <v>0</v>
      </c>
    </row>
    <row r="27" spans="1:16" s="113" customFormat="1" outlineLevel="1" x14ac:dyDescent="0.2">
      <c r="A27" s="114" t="s">
        <v>18</v>
      </c>
      <c r="B27" s="119" t="s">
        <v>340</v>
      </c>
      <c r="C27" s="118">
        <v>3</v>
      </c>
      <c r="D27" s="150">
        <v>3</v>
      </c>
      <c r="E27" s="89">
        <f t="shared" si="1"/>
        <v>1</v>
      </c>
      <c r="F27" s="118" t="s">
        <v>31</v>
      </c>
      <c r="G27" s="119" t="s">
        <v>24</v>
      </c>
      <c r="H27" s="115">
        <f t="shared" si="2"/>
        <v>3</v>
      </c>
      <c r="I27" s="114">
        <v>0</v>
      </c>
      <c r="J27" s="114">
        <f t="shared" ref="J27:P27" si="23">I27</f>
        <v>0</v>
      </c>
      <c r="K27" s="114">
        <f t="shared" si="23"/>
        <v>0</v>
      </c>
      <c r="L27" s="114">
        <f t="shared" si="23"/>
        <v>0</v>
      </c>
      <c r="M27" s="114">
        <f t="shared" si="23"/>
        <v>0</v>
      </c>
      <c r="N27" s="113">
        <f t="shared" si="23"/>
        <v>0</v>
      </c>
      <c r="O27" s="113">
        <f t="shared" si="23"/>
        <v>0</v>
      </c>
      <c r="P27" s="117">
        <f t="shared" si="23"/>
        <v>0</v>
      </c>
    </row>
    <row r="28" spans="1:16" s="113" customFormat="1" outlineLevel="1" x14ac:dyDescent="0.2">
      <c r="A28" s="114" t="s">
        <v>18</v>
      </c>
      <c r="B28" s="119" t="s">
        <v>341</v>
      </c>
      <c r="C28" s="118">
        <v>2.5</v>
      </c>
      <c r="D28" s="150">
        <v>5</v>
      </c>
      <c r="E28" s="89">
        <f t="shared" si="1"/>
        <v>0.5</v>
      </c>
      <c r="F28" s="118" t="s">
        <v>31</v>
      </c>
      <c r="G28" s="119" t="s">
        <v>33</v>
      </c>
      <c r="H28" s="115">
        <f t="shared" si="2"/>
        <v>2.5</v>
      </c>
      <c r="I28" s="114">
        <v>1</v>
      </c>
      <c r="J28" s="114">
        <f t="shared" ref="J28:P28" si="24">I28</f>
        <v>1</v>
      </c>
      <c r="K28" s="114">
        <f t="shared" si="24"/>
        <v>1</v>
      </c>
      <c r="L28" s="114">
        <f t="shared" si="24"/>
        <v>1</v>
      </c>
      <c r="M28" s="114">
        <f t="shared" si="24"/>
        <v>1</v>
      </c>
      <c r="N28" s="113">
        <v>0</v>
      </c>
      <c r="O28" s="113">
        <f t="shared" si="24"/>
        <v>0</v>
      </c>
      <c r="P28" s="117">
        <f t="shared" si="24"/>
        <v>0</v>
      </c>
    </row>
    <row r="29" spans="1:16" s="113" customFormat="1" outlineLevel="1" x14ac:dyDescent="0.2">
      <c r="A29" s="114" t="s">
        <v>18</v>
      </c>
      <c r="B29" s="119" t="s">
        <v>342</v>
      </c>
      <c r="C29" s="118">
        <v>2</v>
      </c>
      <c r="D29" s="150">
        <v>2</v>
      </c>
      <c r="E29" s="89">
        <f t="shared" si="1"/>
        <v>1</v>
      </c>
      <c r="F29" s="118" t="s">
        <v>31</v>
      </c>
      <c r="G29" s="119" t="s">
        <v>33</v>
      </c>
      <c r="H29" s="115">
        <f t="shared" si="2"/>
        <v>2</v>
      </c>
      <c r="I29" s="114">
        <f t="shared" ref="I29:P29" si="25">H29</f>
        <v>2</v>
      </c>
      <c r="J29" s="114">
        <f t="shared" si="25"/>
        <v>2</v>
      </c>
      <c r="K29" s="114">
        <v>0</v>
      </c>
      <c r="L29" s="114">
        <f t="shared" si="25"/>
        <v>0</v>
      </c>
      <c r="M29" s="114">
        <f t="shared" si="25"/>
        <v>0</v>
      </c>
      <c r="N29" s="113">
        <f t="shared" si="25"/>
        <v>0</v>
      </c>
      <c r="O29" s="113">
        <f t="shared" si="25"/>
        <v>0</v>
      </c>
      <c r="P29" s="117">
        <f t="shared" si="25"/>
        <v>0</v>
      </c>
    </row>
    <row r="30" spans="1:16" s="144" customFormat="1" outlineLevel="1" x14ac:dyDescent="0.2">
      <c r="A30" s="145" t="s">
        <v>18</v>
      </c>
      <c r="B30" s="151" t="s">
        <v>404</v>
      </c>
      <c r="C30" s="150">
        <v>3</v>
      </c>
      <c r="D30" s="150">
        <v>0.5</v>
      </c>
      <c r="E30" s="89">
        <f t="shared" ref="E30:E39" si="26">IF(D30 = 0, "", C30/D30)</f>
        <v>6</v>
      </c>
      <c r="F30" s="150" t="s">
        <v>31</v>
      </c>
      <c r="G30" s="151" t="s">
        <v>27</v>
      </c>
      <c r="H30" s="115">
        <f t="shared" si="2"/>
        <v>3</v>
      </c>
      <c r="I30" s="145">
        <v>0</v>
      </c>
      <c r="J30" s="145">
        <f t="shared" ref="J30:P30" si="27">I30</f>
        <v>0</v>
      </c>
      <c r="K30" s="145">
        <f t="shared" si="27"/>
        <v>0</v>
      </c>
      <c r="L30" s="145">
        <f t="shared" si="27"/>
        <v>0</v>
      </c>
      <c r="M30" s="145">
        <f t="shared" si="27"/>
        <v>0</v>
      </c>
      <c r="N30" s="144">
        <f t="shared" si="27"/>
        <v>0</v>
      </c>
      <c r="O30" s="144">
        <f t="shared" si="27"/>
        <v>0</v>
      </c>
      <c r="P30" s="148">
        <f t="shared" si="27"/>
        <v>0</v>
      </c>
    </row>
    <row r="31" spans="1:16" s="144" customFormat="1" outlineLevel="1" x14ac:dyDescent="0.2">
      <c r="A31" s="146" t="s">
        <v>18</v>
      </c>
      <c r="B31" s="151" t="s">
        <v>417</v>
      </c>
      <c r="C31" s="150">
        <v>3</v>
      </c>
      <c r="D31" s="150">
        <v>3</v>
      </c>
      <c r="E31" s="89">
        <f t="shared" si="26"/>
        <v>1</v>
      </c>
      <c r="F31" s="150" t="s">
        <v>31</v>
      </c>
      <c r="G31" s="151" t="s">
        <v>24</v>
      </c>
      <c r="H31" s="115"/>
      <c r="I31" s="154"/>
      <c r="J31" s="154"/>
      <c r="K31" s="154">
        <v>0</v>
      </c>
      <c r="L31" s="154">
        <f t="shared" ref="L31" si="28">K31</f>
        <v>0</v>
      </c>
      <c r="M31" s="154">
        <f t="shared" ref="M31" si="29">L31</f>
        <v>0</v>
      </c>
      <c r="N31" s="144">
        <f t="shared" ref="N31" si="30">M31</f>
        <v>0</v>
      </c>
      <c r="O31" s="144">
        <f t="shared" ref="O31" si="31">N31</f>
        <v>0</v>
      </c>
      <c r="P31" s="148">
        <f t="shared" ref="P31" si="32">O31</f>
        <v>0</v>
      </c>
    </row>
    <row r="32" spans="1:16" s="144" customFormat="1" outlineLevel="1" x14ac:dyDescent="0.2">
      <c r="A32" s="146" t="s">
        <v>18</v>
      </c>
      <c r="B32" s="151" t="s">
        <v>434</v>
      </c>
      <c r="C32" s="150">
        <v>3</v>
      </c>
      <c r="D32" s="150">
        <v>2</v>
      </c>
      <c r="E32" s="98">
        <f t="shared" si="26"/>
        <v>1.5</v>
      </c>
      <c r="F32" s="150" t="s">
        <v>31</v>
      </c>
      <c r="G32" s="151" t="s">
        <v>33</v>
      </c>
      <c r="H32" s="115"/>
      <c r="I32" s="156"/>
      <c r="J32" s="156"/>
      <c r="K32" s="156"/>
      <c r="L32" s="156"/>
      <c r="M32" s="156">
        <f t="shared" ref="M32" si="33">L32</f>
        <v>0</v>
      </c>
      <c r="N32" s="144">
        <f t="shared" ref="N32" si="34">M32</f>
        <v>0</v>
      </c>
      <c r="O32" s="144">
        <f t="shared" ref="O32" si="35">N32</f>
        <v>0</v>
      </c>
      <c r="P32" s="148">
        <f t="shared" ref="P32" si="36">O32</f>
        <v>0</v>
      </c>
    </row>
    <row r="33" spans="1:16" s="144" customFormat="1" outlineLevel="1" x14ac:dyDescent="0.2">
      <c r="A33" s="160" t="s">
        <v>18</v>
      </c>
      <c r="B33" s="151" t="s">
        <v>432</v>
      </c>
      <c r="C33" s="150">
        <v>2</v>
      </c>
      <c r="D33" s="150">
        <v>2</v>
      </c>
      <c r="E33" s="98">
        <f t="shared" si="26"/>
        <v>1</v>
      </c>
      <c r="F33" s="150" t="s">
        <v>31</v>
      </c>
      <c r="G33" s="151" t="s">
        <v>33</v>
      </c>
      <c r="H33" s="115"/>
      <c r="I33" s="158"/>
      <c r="J33" s="158"/>
      <c r="K33" s="158"/>
      <c r="L33" s="158"/>
      <c r="M33" s="158"/>
      <c r="N33" s="144">
        <v>0</v>
      </c>
      <c r="O33" s="144">
        <f t="shared" ref="O33" si="37">N33</f>
        <v>0</v>
      </c>
      <c r="P33" s="148">
        <f t="shared" ref="P33" si="38">O33</f>
        <v>0</v>
      </c>
    </row>
    <row r="34" spans="1:16" s="144" customFormat="1" outlineLevel="1" x14ac:dyDescent="0.2">
      <c r="A34" s="160" t="s">
        <v>18</v>
      </c>
      <c r="B34" s="151" t="s">
        <v>433</v>
      </c>
      <c r="C34" s="150">
        <v>1</v>
      </c>
      <c r="D34" s="150">
        <v>1</v>
      </c>
      <c r="E34" s="98">
        <f t="shared" si="26"/>
        <v>1</v>
      </c>
      <c r="F34" s="150" t="s">
        <v>31</v>
      </c>
      <c r="G34" s="151" t="s">
        <v>27</v>
      </c>
      <c r="H34" s="115"/>
      <c r="I34" s="158"/>
      <c r="J34" s="158"/>
      <c r="K34" s="158"/>
      <c r="L34" s="158"/>
      <c r="M34" s="158"/>
      <c r="N34" s="144">
        <v>0</v>
      </c>
      <c r="O34" s="144">
        <f t="shared" ref="O34" si="39">N34</f>
        <v>0</v>
      </c>
      <c r="P34" s="148">
        <f t="shared" ref="P34" si="40">O34</f>
        <v>0</v>
      </c>
    </row>
    <row r="35" spans="1:16" s="144" customFormat="1" outlineLevel="1" x14ac:dyDescent="0.2">
      <c r="A35" s="160" t="s">
        <v>18</v>
      </c>
      <c r="B35" s="151" t="s">
        <v>435</v>
      </c>
      <c r="C35" s="150">
        <v>1</v>
      </c>
      <c r="D35" s="150">
        <v>1</v>
      </c>
      <c r="E35" s="98">
        <f t="shared" si="26"/>
        <v>1</v>
      </c>
      <c r="F35" s="150" t="s">
        <v>31</v>
      </c>
      <c r="G35" s="151" t="s">
        <v>33</v>
      </c>
      <c r="H35" s="115"/>
      <c r="I35" s="158"/>
      <c r="J35" s="158"/>
      <c r="K35" s="158"/>
      <c r="L35" s="158"/>
      <c r="M35" s="158"/>
      <c r="N35" s="144">
        <v>0</v>
      </c>
      <c r="O35" s="144">
        <f t="shared" ref="O35" si="41">N35</f>
        <v>0</v>
      </c>
      <c r="P35" s="148">
        <f t="shared" ref="P35" si="42">O35</f>
        <v>0</v>
      </c>
    </row>
    <row r="36" spans="1:16" s="144" customFormat="1" outlineLevel="1" x14ac:dyDescent="0.2">
      <c r="A36" s="160" t="s">
        <v>18</v>
      </c>
      <c r="B36" s="151" t="s">
        <v>436</v>
      </c>
      <c r="C36" s="150">
        <v>1</v>
      </c>
      <c r="D36" s="150">
        <v>1</v>
      </c>
      <c r="E36" s="98">
        <f t="shared" si="26"/>
        <v>1</v>
      </c>
      <c r="F36" s="150" t="s">
        <v>31</v>
      </c>
      <c r="G36" s="151" t="s">
        <v>24</v>
      </c>
      <c r="H36" s="115"/>
      <c r="I36" s="158"/>
      <c r="J36" s="158"/>
      <c r="K36" s="158"/>
      <c r="L36" s="158"/>
      <c r="M36" s="158"/>
      <c r="N36" s="144">
        <v>0</v>
      </c>
      <c r="O36" s="144">
        <f t="shared" ref="O36" si="43">N36</f>
        <v>0</v>
      </c>
      <c r="P36" s="148">
        <f t="shared" ref="P36" si="44">O36</f>
        <v>0</v>
      </c>
    </row>
    <row r="37" spans="1:16" s="144" customFormat="1" outlineLevel="1" x14ac:dyDescent="0.2">
      <c r="A37" s="160" t="s">
        <v>18</v>
      </c>
      <c r="B37" s="151" t="s">
        <v>446</v>
      </c>
      <c r="C37" s="150">
        <v>1</v>
      </c>
      <c r="D37" s="150">
        <v>2</v>
      </c>
      <c r="E37" s="98">
        <f t="shared" si="26"/>
        <v>0.5</v>
      </c>
      <c r="F37" s="150" t="s">
        <v>31</v>
      </c>
      <c r="G37" s="151" t="s">
        <v>33</v>
      </c>
      <c r="H37" s="115"/>
      <c r="I37" s="161"/>
      <c r="J37" s="161"/>
      <c r="K37" s="161"/>
      <c r="L37" s="161"/>
      <c r="M37" s="161"/>
      <c r="O37" s="144">
        <v>0</v>
      </c>
      <c r="P37" s="148">
        <v>0</v>
      </c>
    </row>
    <row r="38" spans="1:16" s="144" customFormat="1" outlineLevel="1" x14ac:dyDescent="0.2">
      <c r="A38" s="160" t="s">
        <v>18</v>
      </c>
      <c r="B38" s="151" t="s">
        <v>452</v>
      </c>
      <c r="C38" s="150">
        <v>5</v>
      </c>
      <c r="D38" s="150">
        <v>10</v>
      </c>
      <c r="E38" s="98">
        <f t="shared" si="26"/>
        <v>0.5</v>
      </c>
      <c r="F38" s="150" t="s">
        <v>31</v>
      </c>
      <c r="G38" s="151" t="s">
        <v>27</v>
      </c>
      <c r="H38" s="115"/>
      <c r="I38" s="164"/>
      <c r="J38" s="164"/>
      <c r="K38" s="164"/>
      <c r="L38" s="164"/>
      <c r="M38" s="164"/>
      <c r="P38" s="148">
        <v>0</v>
      </c>
    </row>
    <row r="39" spans="1:16" s="177" customFormat="1" outlineLevel="1" x14ac:dyDescent="0.2">
      <c r="A39" s="160" t="s">
        <v>18</v>
      </c>
      <c r="B39" s="192" t="s">
        <v>512</v>
      </c>
      <c r="C39" s="191">
        <v>6</v>
      </c>
      <c r="D39" s="191">
        <v>2</v>
      </c>
      <c r="E39" s="203">
        <f t="shared" si="26"/>
        <v>3</v>
      </c>
      <c r="F39" s="191" t="s">
        <v>28</v>
      </c>
      <c r="G39" s="192" t="s">
        <v>27</v>
      </c>
      <c r="H39" s="182"/>
      <c r="I39" s="181"/>
      <c r="J39" s="181"/>
      <c r="K39" s="181"/>
      <c r="L39" s="181"/>
      <c r="M39" s="181"/>
      <c r="O39" s="177">
        <v>0</v>
      </c>
      <c r="P39" s="189">
        <v>0</v>
      </c>
    </row>
    <row r="40" spans="1:16" x14ac:dyDescent="0.2">
      <c r="A40" s="104"/>
      <c r="B40" s="48" t="s">
        <v>17</v>
      </c>
      <c r="C40" s="46"/>
      <c r="D40" s="46"/>
      <c r="E40" s="46"/>
      <c r="F40" s="46"/>
      <c r="G40" s="48"/>
      <c r="H40" s="12"/>
      <c r="I40" s="11"/>
      <c r="J40" s="11"/>
      <c r="K40" s="11"/>
      <c r="L40" s="11"/>
      <c r="M40" s="11"/>
      <c r="N40" s="11"/>
      <c r="O40" s="11"/>
      <c r="P40" s="10"/>
    </row>
    <row r="41" spans="1:16" s="63" customFormat="1" ht="15" customHeight="1" outlineLevel="1" x14ac:dyDescent="0.25">
      <c r="A41" s="63" t="s">
        <v>17</v>
      </c>
      <c r="B41" s="120" t="s">
        <v>207</v>
      </c>
      <c r="C41" s="121">
        <v>0.25</v>
      </c>
      <c r="D41" s="109">
        <v>0</v>
      </c>
      <c r="E41" s="191" t="s">
        <v>413</v>
      </c>
      <c r="F41" s="120" t="s">
        <v>31</v>
      </c>
      <c r="G41" s="120" t="s">
        <v>77</v>
      </c>
      <c r="H41" s="13">
        <f t="shared" ref="H41:H89" si="45">C41</f>
        <v>0.25</v>
      </c>
      <c r="I41" s="104">
        <f t="shared" ref="I41:P41" si="46">H41</f>
        <v>0.25</v>
      </c>
      <c r="J41" s="104">
        <f t="shared" si="46"/>
        <v>0.25</v>
      </c>
      <c r="K41" s="104">
        <f t="shared" si="46"/>
        <v>0.25</v>
      </c>
      <c r="L41" s="104">
        <f t="shared" si="46"/>
        <v>0.25</v>
      </c>
      <c r="M41" s="104">
        <f t="shared" si="46"/>
        <v>0.25</v>
      </c>
      <c r="N41" s="104">
        <f t="shared" si="46"/>
        <v>0.25</v>
      </c>
      <c r="O41" s="104">
        <f t="shared" si="46"/>
        <v>0.25</v>
      </c>
      <c r="P41" s="51">
        <f t="shared" si="46"/>
        <v>0.25</v>
      </c>
    </row>
    <row r="42" spans="1:16" s="63" customFormat="1" ht="15" customHeight="1" outlineLevel="1" x14ac:dyDescent="0.25">
      <c r="A42" s="63" t="s">
        <v>17</v>
      </c>
      <c r="B42" s="120" t="s">
        <v>209</v>
      </c>
      <c r="C42" s="121">
        <v>0.25</v>
      </c>
      <c r="D42" s="109">
        <v>0</v>
      </c>
      <c r="E42" s="191" t="s">
        <v>413</v>
      </c>
      <c r="F42" s="120" t="s">
        <v>31</v>
      </c>
      <c r="G42" s="120" t="s">
        <v>77</v>
      </c>
      <c r="H42" s="13">
        <f t="shared" si="45"/>
        <v>0.25</v>
      </c>
      <c r="I42" s="104">
        <f t="shared" ref="I42:P42" si="47">H42</f>
        <v>0.25</v>
      </c>
      <c r="J42" s="104">
        <f t="shared" si="47"/>
        <v>0.25</v>
      </c>
      <c r="K42" s="104">
        <f t="shared" si="47"/>
        <v>0.25</v>
      </c>
      <c r="L42" s="104">
        <f t="shared" si="47"/>
        <v>0.25</v>
      </c>
      <c r="M42" s="104">
        <f t="shared" si="47"/>
        <v>0.25</v>
      </c>
      <c r="N42" s="104">
        <f t="shared" si="47"/>
        <v>0.25</v>
      </c>
      <c r="O42" s="104">
        <f t="shared" si="47"/>
        <v>0.25</v>
      </c>
      <c r="P42" s="51">
        <f t="shared" si="47"/>
        <v>0.25</v>
      </c>
    </row>
    <row r="43" spans="1:16" s="63" customFormat="1" ht="15" customHeight="1" outlineLevel="1" x14ac:dyDescent="0.25">
      <c r="A43" s="63" t="s">
        <v>17</v>
      </c>
      <c r="B43" s="120" t="s">
        <v>215</v>
      </c>
      <c r="C43" s="121">
        <v>0.5</v>
      </c>
      <c r="D43" s="109">
        <v>0</v>
      </c>
      <c r="E43" s="191" t="s">
        <v>413</v>
      </c>
      <c r="F43" s="120" t="s">
        <v>31</v>
      </c>
      <c r="G43" s="120" t="s">
        <v>77</v>
      </c>
      <c r="H43" s="13">
        <f t="shared" si="45"/>
        <v>0.5</v>
      </c>
      <c r="I43" s="104">
        <f t="shared" ref="I43:P43" si="48">H43</f>
        <v>0.5</v>
      </c>
      <c r="J43" s="104">
        <f t="shared" si="48"/>
        <v>0.5</v>
      </c>
      <c r="K43" s="104">
        <f t="shared" si="48"/>
        <v>0.5</v>
      </c>
      <c r="L43" s="104">
        <f t="shared" si="48"/>
        <v>0.5</v>
      </c>
      <c r="M43" s="104">
        <f t="shared" si="48"/>
        <v>0.5</v>
      </c>
      <c r="N43" s="104">
        <f t="shared" si="48"/>
        <v>0.5</v>
      </c>
      <c r="O43" s="104">
        <f t="shared" si="48"/>
        <v>0.5</v>
      </c>
      <c r="P43" s="51">
        <f t="shared" si="48"/>
        <v>0.5</v>
      </c>
    </row>
    <row r="44" spans="1:16" s="63" customFormat="1" ht="15" customHeight="1" outlineLevel="1" x14ac:dyDescent="0.25">
      <c r="A44" s="63" t="s">
        <v>17</v>
      </c>
      <c r="B44" s="120" t="s">
        <v>216</v>
      </c>
      <c r="C44" s="121">
        <v>0.25</v>
      </c>
      <c r="D44" s="109">
        <v>0</v>
      </c>
      <c r="E44" s="191" t="s">
        <v>413</v>
      </c>
      <c r="F44" s="120" t="s">
        <v>31</v>
      </c>
      <c r="G44" s="120" t="s">
        <v>77</v>
      </c>
      <c r="H44" s="13">
        <f t="shared" si="45"/>
        <v>0.25</v>
      </c>
      <c r="I44" s="104">
        <f t="shared" ref="I44:P44" si="49">H44</f>
        <v>0.25</v>
      </c>
      <c r="J44" s="104">
        <f t="shared" si="49"/>
        <v>0.25</v>
      </c>
      <c r="K44" s="104">
        <f t="shared" si="49"/>
        <v>0.25</v>
      </c>
      <c r="L44" s="104">
        <f t="shared" si="49"/>
        <v>0.25</v>
      </c>
      <c r="M44" s="104">
        <f t="shared" si="49"/>
        <v>0.25</v>
      </c>
      <c r="N44" s="104">
        <f t="shared" si="49"/>
        <v>0.25</v>
      </c>
      <c r="O44" s="104">
        <f t="shared" si="49"/>
        <v>0.25</v>
      </c>
      <c r="P44" s="51">
        <f t="shared" si="49"/>
        <v>0.25</v>
      </c>
    </row>
    <row r="45" spans="1:16" s="63" customFormat="1" ht="15" customHeight="1" outlineLevel="1" x14ac:dyDescent="0.2">
      <c r="A45" s="63" t="s">
        <v>17</v>
      </c>
      <c r="B45" s="120" t="s">
        <v>208</v>
      </c>
      <c r="C45" s="121">
        <v>1</v>
      </c>
      <c r="D45" s="121">
        <v>1</v>
      </c>
      <c r="E45" s="89">
        <f t="shared" ref="E45:E94" si="50">IF(D45 = 0, "", C45/D45)</f>
        <v>1</v>
      </c>
      <c r="F45" s="120" t="s">
        <v>31</v>
      </c>
      <c r="G45" s="120" t="s">
        <v>77</v>
      </c>
      <c r="H45" s="13">
        <f t="shared" si="45"/>
        <v>1</v>
      </c>
      <c r="I45" s="104">
        <f t="shared" ref="I45:O45" si="51">H45</f>
        <v>1</v>
      </c>
      <c r="J45" s="104">
        <f t="shared" si="51"/>
        <v>1</v>
      </c>
      <c r="K45" s="104">
        <f t="shared" si="51"/>
        <v>1</v>
      </c>
      <c r="L45" s="104">
        <f t="shared" si="51"/>
        <v>1</v>
      </c>
      <c r="M45" s="104">
        <f t="shared" si="51"/>
        <v>1</v>
      </c>
      <c r="N45" s="104">
        <f t="shared" si="51"/>
        <v>1</v>
      </c>
      <c r="O45" s="104">
        <f t="shared" si="51"/>
        <v>1</v>
      </c>
      <c r="P45" s="51">
        <v>0</v>
      </c>
    </row>
    <row r="46" spans="1:16" s="63" customFormat="1" ht="15" customHeight="1" outlineLevel="1" x14ac:dyDescent="0.2">
      <c r="A46" s="63" t="s">
        <v>17</v>
      </c>
      <c r="B46" s="120" t="s">
        <v>210</v>
      </c>
      <c r="C46" s="121">
        <v>1</v>
      </c>
      <c r="D46" s="121">
        <v>0.5</v>
      </c>
      <c r="E46" s="89">
        <f t="shared" si="50"/>
        <v>2</v>
      </c>
      <c r="F46" s="120" t="s">
        <v>31</v>
      </c>
      <c r="G46" s="120" t="s">
        <v>77</v>
      </c>
      <c r="H46" s="13">
        <f t="shared" si="45"/>
        <v>1</v>
      </c>
      <c r="I46" s="104">
        <f t="shared" ref="I46:O46" si="52">H46</f>
        <v>1</v>
      </c>
      <c r="J46" s="104">
        <f t="shared" si="52"/>
        <v>1</v>
      </c>
      <c r="K46" s="104">
        <f t="shared" si="52"/>
        <v>1</v>
      </c>
      <c r="L46" s="104">
        <f t="shared" si="52"/>
        <v>1</v>
      </c>
      <c r="M46" s="104">
        <f t="shared" si="52"/>
        <v>1</v>
      </c>
      <c r="N46" s="104">
        <f t="shared" si="52"/>
        <v>1</v>
      </c>
      <c r="O46" s="104">
        <f t="shared" si="52"/>
        <v>1</v>
      </c>
      <c r="P46" s="51">
        <v>0</v>
      </c>
    </row>
    <row r="47" spans="1:16" outlineLevel="1" x14ac:dyDescent="0.2">
      <c r="A47" s="63" t="s">
        <v>17</v>
      </c>
      <c r="B47" s="120" t="s">
        <v>217</v>
      </c>
      <c r="C47" s="121">
        <v>1</v>
      </c>
      <c r="D47" s="121">
        <v>1</v>
      </c>
      <c r="E47" s="89">
        <f t="shared" si="50"/>
        <v>1</v>
      </c>
      <c r="F47" s="120" t="s">
        <v>31</v>
      </c>
      <c r="G47" s="116" t="s">
        <v>77</v>
      </c>
      <c r="H47" s="13">
        <f t="shared" si="45"/>
        <v>1</v>
      </c>
      <c r="I47" s="104">
        <f t="shared" ref="I47:P47" si="53">H47</f>
        <v>1</v>
      </c>
      <c r="J47" s="104">
        <f t="shared" si="53"/>
        <v>1</v>
      </c>
      <c r="K47" s="104">
        <f t="shared" si="53"/>
        <v>1</v>
      </c>
      <c r="L47" s="104">
        <f t="shared" si="53"/>
        <v>1</v>
      </c>
      <c r="M47" s="104">
        <f t="shared" si="53"/>
        <v>1</v>
      </c>
      <c r="N47" s="104">
        <v>0</v>
      </c>
      <c r="O47" s="104">
        <f t="shared" si="53"/>
        <v>0</v>
      </c>
      <c r="P47" s="51">
        <f t="shared" si="53"/>
        <v>0</v>
      </c>
    </row>
    <row r="48" spans="1:16" s="63" customFormat="1" outlineLevel="1" x14ac:dyDescent="0.2">
      <c r="A48" s="63" t="s">
        <v>17</v>
      </c>
      <c r="B48" s="120" t="s">
        <v>218</v>
      </c>
      <c r="C48" s="121">
        <v>1</v>
      </c>
      <c r="D48" s="121">
        <v>1</v>
      </c>
      <c r="E48" s="89">
        <f t="shared" si="50"/>
        <v>1</v>
      </c>
      <c r="F48" s="120" t="s">
        <v>31</v>
      </c>
      <c r="G48" s="120" t="s">
        <v>77</v>
      </c>
      <c r="H48" s="13">
        <f t="shared" si="45"/>
        <v>1</v>
      </c>
      <c r="I48" s="104">
        <f t="shared" ref="I48:P48" si="54">H48</f>
        <v>1</v>
      </c>
      <c r="J48" s="104">
        <f t="shared" si="54"/>
        <v>1</v>
      </c>
      <c r="K48" s="104">
        <f t="shared" si="54"/>
        <v>1</v>
      </c>
      <c r="L48" s="104">
        <f t="shared" si="54"/>
        <v>1</v>
      </c>
      <c r="M48" s="104">
        <f t="shared" si="54"/>
        <v>1</v>
      </c>
      <c r="N48" s="104">
        <v>0</v>
      </c>
      <c r="O48" s="104">
        <f t="shared" si="54"/>
        <v>0</v>
      </c>
      <c r="P48" s="51">
        <f t="shared" si="54"/>
        <v>0</v>
      </c>
    </row>
    <row r="49" spans="1:16" s="63" customFormat="1" ht="15" outlineLevel="1" x14ac:dyDescent="0.25">
      <c r="A49" s="63" t="s">
        <v>17</v>
      </c>
      <c r="B49" s="120" t="s">
        <v>353</v>
      </c>
      <c r="C49" s="121">
        <v>0.5</v>
      </c>
      <c r="D49" s="109">
        <v>0</v>
      </c>
      <c r="E49" s="191" t="s">
        <v>413</v>
      </c>
      <c r="F49" s="120" t="s">
        <v>28</v>
      </c>
      <c r="G49" s="120" t="s">
        <v>77</v>
      </c>
      <c r="H49" s="13">
        <f t="shared" si="45"/>
        <v>0.5</v>
      </c>
      <c r="I49" s="104">
        <f t="shared" ref="I49:P49" si="55">H49</f>
        <v>0.5</v>
      </c>
      <c r="J49" s="104">
        <f t="shared" si="55"/>
        <v>0.5</v>
      </c>
      <c r="K49" s="104">
        <f t="shared" si="55"/>
        <v>0.5</v>
      </c>
      <c r="L49" s="104">
        <f t="shared" si="55"/>
        <v>0.5</v>
      </c>
      <c r="M49" s="104">
        <f t="shared" si="55"/>
        <v>0.5</v>
      </c>
      <c r="N49" s="104">
        <f t="shared" si="55"/>
        <v>0.5</v>
      </c>
      <c r="O49" s="104">
        <f t="shared" si="55"/>
        <v>0.5</v>
      </c>
      <c r="P49" s="51">
        <f t="shared" si="55"/>
        <v>0.5</v>
      </c>
    </row>
    <row r="50" spans="1:16" s="63" customFormat="1" ht="15" outlineLevel="1" x14ac:dyDescent="0.25">
      <c r="A50" s="63" t="s">
        <v>17</v>
      </c>
      <c r="B50" s="120" t="s">
        <v>354</v>
      </c>
      <c r="C50" s="121">
        <v>0.5</v>
      </c>
      <c r="D50" s="109">
        <v>0</v>
      </c>
      <c r="E50" s="191" t="s">
        <v>413</v>
      </c>
      <c r="F50" s="120" t="s">
        <v>28</v>
      </c>
      <c r="G50" s="120" t="s">
        <v>77</v>
      </c>
      <c r="H50" s="13">
        <f t="shared" si="45"/>
        <v>0.5</v>
      </c>
      <c r="I50" s="104">
        <f t="shared" ref="I50:P50" si="56">H50</f>
        <v>0.5</v>
      </c>
      <c r="J50" s="104">
        <f t="shared" si="56"/>
        <v>0.5</v>
      </c>
      <c r="K50" s="104">
        <f t="shared" si="56"/>
        <v>0.5</v>
      </c>
      <c r="L50" s="104">
        <f t="shared" si="56"/>
        <v>0.5</v>
      </c>
      <c r="M50" s="104">
        <f t="shared" si="56"/>
        <v>0.5</v>
      </c>
      <c r="N50" s="104">
        <f t="shared" si="56"/>
        <v>0.5</v>
      </c>
      <c r="O50" s="104">
        <f t="shared" si="56"/>
        <v>0.5</v>
      </c>
      <c r="P50" s="51">
        <f t="shared" si="56"/>
        <v>0.5</v>
      </c>
    </row>
    <row r="51" spans="1:16" s="63" customFormat="1" outlineLevel="1" x14ac:dyDescent="0.2">
      <c r="A51" s="63" t="s">
        <v>17</v>
      </c>
      <c r="B51" s="120" t="s">
        <v>355</v>
      </c>
      <c r="C51" s="121">
        <v>2</v>
      </c>
      <c r="D51" s="121">
        <v>1</v>
      </c>
      <c r="E51" s="89">
        <f t="shared" si="50"/>
        <v>2</v>
      </c>
      <c r="F51" s="120" t="s">
        <v>28</v>
      </c>
      <c r="G51" s="120" t="s">
        <v>77</v>
      </c>
      <c r="H51" s="13">
        <f t="shared" si="45"/>
        <v>2</v>
      </c>
      <c r="I51" s="104">
        <f t="shared" ref="I51:O51" si="57">H51</f>
        <v>2</v>
      </c>
      <c r="J51" s="104">
        <f t="shared" si="57"/>
        <v>2</v>
      </c>
      <c r="K51" s="104">
        <f t="shared" si="57"/>
        <v>2</v>
      </c>
      <c r="L51" s="104">
        <f t="shared" si="57"/>
        <v>2</v>
      </c>
      <c r="M51" s="104">
        <f t="shared" si="57"/>
        <v>2</v>
      </c>
      <c r="N51" s="104">
        <f t="shared" si="57"/>
        <v>2</v>
      </c>
      <c r="O51" s="104">
        <f t="shared" si="57"/>
        <v>2</v>
      </c>
      <c r="P51" s="51">
        <v>0</v>
      </c>
    </row>
    <row r="52" spans="1:16" s="63" customFormat="1" outlineLevel="1" x14ac:dyDescent="0.2">
      <c r="A52" s="63" t="s">
        <v>17</v>
      </c>
      <c r="B52" s="120" t="s">
        <v>356</v>
      </c>
      <c r="C52" s="121">
        <v>2</v>
      </c>
      <c r="D52" s="121">
        <v>2</v>
      </c>
      <c r="E52" s="89">
        <f t="shared" si="50"/>
        <v>1</v>
      </c>
      <c r="F52" s="120" t="s">
        <v>28</v>
      </c>
      <c r="G52" s="120" t="s">
        <v>77</v>
      </c>
      <c r="H52" s="13">
        <f t="shared" si="45"/>
        <v>2</v>
      </c>
      <c r="I52" s="104">
        <f t="shared" ref="I52:P52" si="58">H52</f>
        <v>2</v>
      </c>
      <c r="J52" s="104">
        <f t="shared" si="58"/>
        <v>2</v>
      </c>
      <c r="K52" s="104">
        <f t="shared" si="58"/>
        <v>2</v>
      </c>
      <c r="L52" s="104">
        <f t="shared" si="58"/>
        <v>2</v>
      </c>
      <c r="M52" s="104">
        <f t="shared" si="58"/>
        <v>2</v>
      </c>
      <c r="N52" s="104">
        <v>0.5</v>
      </c>
      <c r="O52" s="104">
        <v>0</v>
      </c>
      <c r="P52" s="51">
        <f t="shared" si="58"/>
        <v>0</v>
      </c>
    </row>
    <row r="53" spans="1:16" outlineLevel="1" x14ac:dyDescent="0.2">
      <c r="A53" s="63" t="s">
        <v>17</v>
      </c>
      <c r="B53" s="120" t="s">
        <v>357</v>
      </c>
      <c r="C53" s="121">
        <v>1</v>
      </c>
      <c r="D53" s="121">
        <v>1</v>
      </c>
      <c r="E53" s="89">
        <f t="shared" si="50"/>
        <v>1</v>
      </c>
      <c r="F53" s="120" t="s">
        <v>28</v>
      </c>
      <c r="G53" s="116" t="s">
        <v>77</v>
      </c>
      <c r="H53" s="13">
        <f t="shared" si="45"/>
        <v>1</v>
      </c>
      <c r="I53" s="104">
        <f t="shared" ref="I53:P53" si="59">H53</f>
        <v>1</v>
      </c>
      <c r="J53" s="104">
        <f t="shared" si="59"/>
        <v>1</v>
      </c>
      <c r="K53" s="104">
        <f t="shared" si="59"/>
        <v>1</v>
      </c>
      <c r="L53" s="104">
        <f t="shared" si="59"/>
        <v>1</v>
      </c>
      <c r="M53" s="104">
        <f t="shared" si="59"/>
        <v>1</v>
      </c>
      <c r="N53" s="104">
        <f t="shared" si="59"/>
        <v>1</v>
      </c>
      <c r="O53" s="104">
        <v>0</v>
      </c>
      <c r="P53" s="51">
        <f t="shared" si="59"/>
        <v>0</v>
      </c>
    </row>
    <row r="54" spans="1:16" s="63" customFormat="1" outlineLevel="1" x14ac:dyDescent="0.2">
      <c r="A54" s="63" t="s">
        <v>17</v>
      </c>
      <c r="B54" s="120" t="s">
        <v>211</v>
      </c>
      <c r="C54" s="121">
        <v>0.25</v>
      </c>
      <c r="D54" s="121">
        <v>1</v>
      </c>
      <c r="E54" s="89">
        <f t="shared" si="50"/>
        <v>0.25</v>
      </c>
      <c r="F54" s="120" t="s">
        <v>31</v>
      </c>
      <c r="G54" s="116" t="s">
        <v>77</v>
      </c>
      <c r="H54" s="13">
        <f t="shared" si="45"/>
        <v>0.25</v>
      </c>
      <c r="I54" s="104">
        <v>0</v>
      </c>
      <c r="J54" s="104">
        <f t="shared" ref="J54:P54" si="60">I54</f>
        <v>0</v>
      </c>
      <c r="K54" s="104">
        <f t="shared" si="60"/>
        <v>0</v>
      </c>
      <c r="L54" s="104">
        <f t="shared" si="60"/>
        <v>0</v>
      </c>
      <c r="M54" s="104">
        <f t="shared" si="60"/>
        <v>0</v>
      </c>
      <c r="N54" s="104">
        <f t="shared" si="60"/>
        <v>0</v>
      </c>
      <c r="O54" s="104">
        <f t="shared" si="60"/>
        <v>0</v>
      </c>
      <c r="P54" s="51">
        <f t="shared" si="60"/>
        <v>0</v>
      </c>
    </row>
    <row r="55" spans="1:16" s="63" customFormat="1" outlineLevel="1" x14ac:dyDescent="0.2">
      <c r="A55" s="63" t="s">
        <v>17</v>
      </c>
      <c r="B55" s="120" t="s">
        <v>212</v>
      </c>
      <c r="C55" s="121">
        <v>0.25</v>
      </c>
      <c r="D55" s="121">
        <v>0.75</v>
      </c>
      <c r="E55" s="89">
        <f t="shared" si="50"/>
        <v>0.33333333333333331</v>
      </c>
      <c r="F55" s="120" t="s">
        <v>31</v>
      </c>
      <c r="G55" s="116" t="s">
        <v>77</v>
      </c>
      <c r="H55" s="13">
        <f t="shared" si="45"/>
        <v>0.25</v>
      </c>
      <c r="I55" s="104">
        <v>0</v>
      </c>
      <c r="J55" s="104">
        <f t="shared" ref="J55:P55" si="61">I55</f>
        <v>0</v>
      </c>
      <c r="K55" s="104">
        <f t="shared" si="61"/>
        <v>0</v>
      </c>
      <c r="L55" s="104">
        <f t="shared" si="61"/>
        <v>0</v>
      </c>
      <c r="M55" s="104">
        <f t="shared" si="61"/>
        <v>0</v>
      </c>
      <c r="N55" s="104">
        <f t="shared" si="61"/>
        <v>0</v>
      </c>
      <c r="O55" s="104">
        <f t="shared" si="61"/>
        <v>0</v>
      </c>
      <c r="P55" s="51">
        <f t="shared" si="61"/>
        <v>0</v>
      </c>
    </row>
    <row r="56" spans="1:16" s="63" customFormat="1" outlineLevel="1" x14ac:dyDescent="0.2">
      <c r="A56" s="63" t="s">
        <v>17</v>
      </c>
      <c r="B56" s="120" t="s">
        <v>213</v>
      </c>
      <c r="C56" s="121">
        <v>0.25</v>
      </c>
      <c r="D56" s="121">
        <v>0.5</v>
      </c>
      <c r="E56" s="89">
        <f t="shared" si="50"/>
        <v>0.5</v>
      </c>
      <c r="F56" s="120" t="s">
        <v>31</v>
      </c>
      <c r="G56" s="116" t="s">
        <v>77</v>
      </c>
      <c r="H56" s="13">
        <f t="shared" si="45"/>
        <v>0.25</v>
      </c>
      <c r="I56" s="104">
        <f t="shared" ref="I56:P56" si="62">H56</f>
        <v>0.25</v>
      </c>
      <c r="J56" s="104">
        <f t="shared" si="62"/>
        <v>0.25</v>
      </c>
      <c r="K56" s="104">
        <f t="shared" si="62"/>
        <v>0.25</v>
      </c>
      <c r="L56" s="104">
        <f t="shared" si="62"/>
        <v>0.25</v>
      </c>
      <c r="M56" s="104">
        <v>0</v>
      </c>
      <c r="N56" s="104">
        <f t="shared" si="62"/>
        <v>0</v>
      </c>
      <c r="O56" s="104">
        <f t="shared" si="62"/>
        <v>0</v>
      </c>
      <c r="P56" s="51">
        <f t="shared" si="62"/>
        <v>0</v>
      </c>
    </row>
    <row r="57" spans="1:16" s="63" customFormat="1" outlineLevel="1" x14ac:dyDescent="0.2">
      <c r="A57" s="63" t="s">
        <v>17</v>
      </c>
      <c r="B57" s="120" t="s">
        <v>214</v>
      </c>
      <c r="C57" s="121">
        <v>0.25</v>
      </c>
      <c r="D57" s="121">
        <v>0.5</v>
      </c>
      <c r="E57" s="89">
        <f t="shared" si="50"/>
        <v>0.5</v>
      </c>
      <c r="F57" s="120" t="s">
        <v>31</v>
      </c>
      <c r="G57" s="120" t="s">
        <v>77</v>
      </c>
      <c r="H57" s="13">
        <f t="shared" si="45"/>
        <v>0.25</v>
      </c>
      <c r="I57" s="104">
        <f t="shared" ref="I57:P57" si="63">H57</f>
        <v>0.25</v>
      </c>
      <c r="J57" s="104">
        <v>0</v>
      </c>
      <c r="K57" s="104">
        <f t="shared" si="63"/>
        <v>0</v>
      </c>
      <c r="L57" s="104">
        <f t="shared" si="63"/>
        <v>0</v>
      </c>
      <c r="M57" s="104">
        <f t="shared" si="63"/>
        <v>0</v>
      </c>
      <c r="N57" s="104">
        <f t="shared" si="63"/>
        <v>0</v>
      </c>
      <c r="O57" s="104">
        <f t="shared" si="63"/>
        <v>0</v>
      </c>
      <c r="P57" s="51">
        <f t="shared" si="63"/>
        <v>0</v>
      </c>
    </row>
    <row r="58" spans="1:16" s="63" customFormat="1" ht="15" outlineLevel="1" x14ac:dyDescent="0.25">
      <c r="A58" s="63" t="s">
        <v>17</v>
      </c>
      <c r="B58" s="120" t="s">
        <v>358</v>
      </c>
      <c r="C58" s="121">
        <v>0.25</v>
      </c>
      <c r="D58" s="109">
        <v>0</v>
      </c>
      <c r="E58" s="191" t="s">
        <v>413</v>
      </c>
      <c r="F58" s="120" t="s">
        <v>28</v>
      </c>
      <c r="G58" s="120" t="s">
        <v>273</v>
      </c>
      <c r="H58" s="13">
        <f t="shared" si="45"/>
        <v>0.25</v>
      </c>
      <c r="I58" s="104">
        <f t="shared" ref="I58:P58" si="64">H58</f>
        <v>0.25</v>
      </c>
      <c r="J58" s="104">
        <f t="shared" si="64"/>
        <v>0.25</v>
      </c>
      <c r="K58" s="104">
        <f t="shared" si="64"/>
        <v>0.25</v>
      </c>
      <c r="L58" s="104">
        <f t="shared" si="64"/>
        <v>0.25</v>
      </c>
      <c r="M58" s="104">
        <f t="shared" si="64"/>
        <v>0.25</v>
      </c>
      <c r="N58" s="104">
        <f t="shared" si="64"/>
        <v>0.25</v>
      </c>
      <c r="O58" s="104">
        <f t="shared" si="64"/>
        <v>0.25</v>
      </c>
      <c r="P58" s="51">
        <f t="shared" si="64"/>
        <v>0.25</v>
      </c>
    </row>
    <row r="59" spans="1:16" s="63" customFormat="1" ht="15" outlineLevel="1" x14ac:dyDescent="0.25">
      <c r="A59" s="63" t="s">
        <v>17</v>
      </c>
      <c r="B59" s="120" t="s">
        <v>359</v>
      </c>
      <c r="C59" s="121">
        <v>0.25</v>
      </c>
      <c r="D59" s="109">
        <v>0</v>
      </c>
      <c r="E59" s="191" t="s">
        <v>413</v>
      </c>
      <c r="F59" s="120" t="s">
        <v>28</v>
      </c>
      <c r="G59" s="120" t="s">
        <v>77</v>
      </c>
      <c r="H59" s="13">
        <f t="shared" si="45"/>
        <v>0.25</v>
      </c>
      <c r="I59" s="104">
        <f t="shared" ref="I59:P59" si="65">H59</f>
        <v>0.25</v>
      </c>
      <c r="J59" s="104">
        <f t="shared" si="65"/>
        <v>0.25</v>
      </c>
      <c r="K59" s="104">
        <f t="shared" si="65"/>
        <v>0.25</v>
      </c>
      <c r="L59" s="104">
        <f t="shared" si="65"/>
        <v>0.25</v>
      </c>
      <c r="M59" s="104">
        <f t="shared" si="65"/>
        <v>0.25</v>
      </c>
      <c r="N59" s="104">
        <f t="shared" si="65"/>
        <v>0.25</v>
      </c>
      <c r="O59" s="104">
        <f t="shared" si="65"/>
        <v>0.25</v>
      </c>
      <c r="P59" s="51">
        <f t="shared" si="65"/>
        <v>0.25</v>
      </c>
    </row>
    <row r="60" spans="1:16" s="63" customFormat="1" ht="15" outlineLevel="1" x14ac:dyDescent="0.25">
      <c r="A60" s="63" t="s">
        <v>17</v>
      </c>
      <c r="B60" s="120" t="s">
        <v>360</v>
      </c>
      <c r="C60" s="121">
        <v>0.25</v>
      </c>
      <c r="D60" s="109">
        <v>0</v>
      </c>
      <c r="E60" s="191" t="s">
        <v>413</v>
      </c>
      <c r="F60" s="120" t="s">
        <v>28</v>
      </c>
      <c r="G60" s="120" t="s">
        <v>77</v>
      </c>
      <c r="H60" s="13">
        <f t="shared" si="45"/>
        <v>0.25</v>
      </c>
      <c r="I60" s="104">
        <f t="shared" ref="I60:P60" si="66">H60</f>
        <v>0.25</v>
      </c>
      <c r="J60" s="104">
        <f t="shared" si="66"/>
        <v>0.25</v>
      </c>
      <c r="K60" s="104">
        <f t="shared" si="66"/>
        <v>0.25</v>
      </c>
      <c r="L60" s="104">
        <f t="shared" si="66"/>
        <v>0.25</v>
      </c>
      <c r="M60" s="104">
        <f t="shared" si="66"/>
        <v>0.25</v>
      </c>
      <c r="N60" s="104">
        <f t="shared" si="66"/>
        <v>0.25</v>
      </c>
      <c r="O60" s="104">
        <f t="shared" si="66"/>
        <v>0.25</v>
      </c>
      <c r="P60" s="51">
        <f t="shared" si="66"/>
        <v>0.25</v>
      </c>
    </row>
    <row r="61" spans="1:16" s="63" customFormat="1" outlineLevel="1" x14ac:dyDescent="0.2">
      <c r="A61" s="63" t="s">
        <v>17</v>
      </c>
      <c r="B61" s="120" t="s">
        <v>361</v>
      </c>
      <c r="C61" s="121">
        <v>3</v>
      </c>
      <c r="D61" s="121">
        <v>1.5</v>
      </c>
      <c r="E61" s="89">
        <f t="shared" si="50"/>
        <v>2</v>
      </c>
      <c r="F61" s="120" t="s">
        <v>31</v>
      </c>
      <c r="G61" s="120" t="s">
        <v>78</v>
      </c>
      <c r="H61" s="13">
        <f t="shared" si="45"/>
        <v>3</v>
      </c>
      <c r="I61" s="104">
        <f t="shared" ref="I61:P61" si="67">H61</f>
        <v>3</v>
      </c>
      <c r="J61" s="104">
        <f t="shared" si="67"/>
        <v>3</v>
      </c>
      <c r="K61" s="104">
        <f t="shared" si="67"/>
        <v>3</v>
      </c>
      <c r="L61" s="104">
        <f t="shared" si="67"/>
        <v>3</v>
      </c>
      <c r="M61" s="104">
        <f t="shared" si="67"/>
        <v>3</v>
      </c>
      <c r="N61" s="104">
        <v>0</v>
      </c>
      <c r="O61" s="104">
        <f t="shared" si="67"/>
        <v>0</v>
      </c>
      <c r="P61" s="51">
        <f t="shared" si="67"/>
        <v>0</v>
      </c>
    </row>
    <row r="62" spans="1:16" s="63" customFormat="1" outlineLevel="1" x14ac:dyDescent="0.2">
      <c r="A62" s="63" t="s">
        <v>17</v>
      </c>
      <c r="B62" s="120" t="s">
        <v>219</v>
      </c>
      <c r="C62" s="121">
        <v>5</v>
      </c>
      <c r="D62" s="121">
        <v>5.5</v>
      </c>
      <c r="E62" s="89">
        <f t="shared" si="50"/>
        <v>0.90909090909090906</v>
      </c>
      <c r="F62" s="120" t="s">
        <v>31</v>
      </c>
      <c r="G62" s="120" t="s">
        <v>78</v>
      </c>
      <c r="H62" s="13">
        <f t="shared" si="45"/>
        <v>5</v>
      </c>
      <c r="I62" s="104">
        <v>3</v>
      </c>
      <c r="J62" s="104">
        <v>0</v>
      </c>
      <c r="K62" s="104">
        <f t="shared" ref="K62:P62" si="68">J62</f>
        <v>0</v>
      </c>
      <c r="L62" s="104">
        <f t="shared" si="68"/>
        <v>0</v>
      </c>
      <c r="M62" s="104">
        <f t="shared" si="68"/>
        <v>0</v>
      </c>
      <c r="N62" s="104">
        <f t="shared" si="68"/>
        <v>0</v>
      </c>
      <c r="O62" s="104">
        <f t="shared" si="68"/>
        <v>0</v>
      </c>
      <c r="P62" s="51">
        <f t="shared" si="68"/>
        <v>0</v>
      </c>
    </row>
    <row r="63" spans="1:16" s="63" customFormat="1" ht="15" customHeight="1" outlineLevel="1" x14ac:dyDescent="0.2">
      <c r="A63" s="63" t="s">
        <v>17</v>
      </c>
      <c r="B63" s="120" t="s">
        <v>221</v>
      </c>
      <c r="C63" s="121">
        <v>3</v>
      </c>
      <c r="D63" s="121">
        <v>7.5</v>
      </c>
      <c r="E63" s="89">
        <f t="shared" si="50"/>
        <v>0.4</v>
      </c>
      <c r="F63" s="120" t="s">
        <v>31</v>
      </c>
      <c r="G63" s="120" t="s">
        <v>78</v>
      </c>
      <c r="H63" s="13">
        <f t="shared" si="45"/>
        <v>3</v>
      </c>
      <c r="I63" s="104">
        <f t="shared" ref="I63:P63" si="69">H63</f>
        <v>3</v>
      </c>
      <c r="J63" s="104">
        <v>1</v>
      </c>
      <c r="K63" s="104">
        <v>0</v>
      </c>
      <c r="L63" s="104">
        <f t="shared" si="69"/>
        <v>0</v>
      </c>
      <c r="M63" s="104">
        <f t="shared" si="69"/>
        <v>0</v>
      </c>
      <c r="N63" s="104">
        <f t="shared" si="69"/>
        <v>0</v>
      </c>
      <c r="O63" s="104">
        <f t="shared" si="69"/>
        <v>0</v>
      </c>
      <c r="P63" s="51">
        <f t="shared" si="69"/>
        <v>0</v>
      </c>
    </row>
    <row r="64" spans="1:16" s="63" customFormat="1" ht="15" customHeight="1" outlineLevel="1" x14ac:dyDescent="0.2">
      <c r="A64" s="63" t="s">
        <v>17</v>
      </c>
      <c r="B64" s="120" t="s">
        <v>419</v>
      </c>
      <c r="C64" s="121">
        <v>6</v>
      </c>
      <c r="D64" s="121">
        <v>8</v>
      </c>
      <c r="E64" s="202">
        <f t="shared" ref="E64" si="70">IF(D64 = 0, "", C64/D64)</f>
        <v>0.75</v>
      </c>
      <c r="F64" s="196" t="s">
        <v>31</v>
      </c>
      <c r="G64" s="196" t="s">
        <v>78</v>
      </c>
      <c r="H64" s="115"/>
      <c r="I64" s="146"/>
      <c r="J64" s="155">
        <v>6</v>
      </c>
      <c r="K64" s="155">
        <v>4</v>
      </c>
      <c r="L64" s="155">
        <v>0</v>
      </c>
      <c r="M64" s="155">
        <f t="shared" ref="M64" si="71">L64</f>
        <v>0</v>
      </c>
      <c r="N64" s="155">
        <f t="shared" ref="N64" si="72">M64</f>
        <v>0</v>
      </c>
      <c r="O64" s="155">
        <f t="shared" ref="O64" si="73">N64</f>
        <v>0</v>
      </c>
      <c r="P64" s="148">
        <f t="shared" ref="P64" si="74">O64</f>
        <v>0</v>
      </c>
    </row>
    <row r="65" spans="1:19" s="63" customFormat="1" ht="15" customHeight="1" outlineLevel="1" x14ac:dyDescent="0.2">
      <c r="A65" s="63" t="s">
        <v>17</v>
      </c>
      <c r="B65" s="120" t="s">
        <v>362</v>
      </c>
      <c r="C65" s="121">
        <v>5</v>
      </c>
      <c r="D65" s="121">
        <v>2</v>
      </c>
      <c r="E65" s="89">
        <f t="shared" si="50"/>
        <v>2.5</v>
      </c>
      <c r="F65" s="120" t="s">
        <v>31</v>
      </c>
      <c r="G65" s="120" t="s">
        <v>78</v>
      </c>
      <c r="H65" s="13">
        <f t="shared" si="45"/>
        <v>5</v>
      </c>
      <c r="I65" s="104">
        <f t="shared" ref="I65:P65" si="75">H65</f>
        <v>5</v>
      </c>
      <c r="J65" s="104">
        <f t="shared" si="75"/>
        <v>5</v>
      </c>
      <c r="K65" s="104">
        <f t="shared" si="75"/>
        <v>5</v>
      </c>
      <c r="L65" s="104">
        <f t="shared" si="75"/>
        <v>5</v>
      </c>
      <c r="M65" s="104">
        <v>0</v>
      </c>
      <c r="N65" s="104">
        <f t="shared" si="75"/>
        <v>0</v>
      </c>
      <c r="O65" s="104">
        <f t="shared" si="75"/>
        <v>0</v>
      </c>
      <c r="P65" s="51">
        <f t="shared" si="75"/>
        <v>0</v>
      </c>
      <c r="S65" s="63">
        <f>SUMIF(A:A, A41,C:C ) - SUMIF(A:A, A42,D:D )</f>
        <v>18.439999999999998</v>
      </c>
    </row>
    <row r="66" spans="1:19" s="63" customFormat="1" ht="15" customHeight="1" outlineLevel="1" x14ac:dyDescent="0.2">
      <c r="A66" s="63" t="s">
        <v>17</v>
      </c>
      <c r="B66" s="120" t="s">
        <v>363</v>
      </c>
      <c r="C66" s="121">
        <v>3</v>
      </c>
      <c r="D66" s="121">
        <v>7.25</v>
      </c>
      <c r="E66" s="89">
        <f t="shared" si="50"/>
        <v>0.41379310344827586</v>
      </c>
      <c r="F66" s="120" t="s">
        <v>31</v>
      </c>
      <c r="G66" s="120" t="s">
        <v>78</v>
      </c>
      <c r="H66" s="13">
        <f t="shared" si="45"/>
        <v>3</v>
      </c>
      <c r="I66" s="104">
        <f t="shared" ref="I66:P66" si="76">H66</f>
        <v>3</v>
      </c>
      <c r="J66" s="104">
        <f t="shared" si="76"/>
        <v>3</v>
      </c>
      <c r="K66" s="104">
        <f t="shared" si="76"/>
        <v>3</v>
      </c>
      <c r="L66" s="104">
        <f t="shared" si="76"/>
        <v>3</v>
      </c>
      <c r="M66" s="104">
        <f t="shared" si="76"/>
        <v>3</v>
      </c>
      <c r="N66" s="104">
        <v>0</v>
      </c>
      <c r="O66" s="104">
        <f t="shared" si="76"/>
        <v>0</v>
      </c>
      <c r="P66" s="51">
        <f t="shared" si="76"/>
        <v>0</v>
      </c>
    </row>
    <row r="67" spans="1:19" s="63" customFormat="1" ht="15" customHeight="1" outlineLevel="1" x14ac:dyDescent="0.25">
      <c r="A67" s="63" t="s">
        <v>17</v>
      </c>
      <c r="B67" s="120" t="s">
        <v>220</v>
      </c>
      <c r="C67" s="121">
        <v>0.2</v>
      </c>
      <c r="D67" s="109">
        <v>0</v>
      </c>
      <c r="E67" s="191" t="s">
        <v>413</v>
      </c>
      <c r="F67" s="120" t="s">
        <v>31</v>
      </c>
      <c r="G67" s="120" t="s">
        <v>78</v>
      </c>
      <c r="H67" s="13">
        <f t="shared" si="45"/>
        <v>0.2</v>
      </c>
      <c r="I67" s="104">
        <f t="shared" ref="I67:P67" si="77">H67</f>
        <v>0.2</v>
      </c>
      <c r="J67" s="104">
        <f t="shared" si="77"/>
        <v>0.2</v>
      </c>
      <c r="K67" s="104">
        <f t="shared" si="77"/>
        <v>0.2</v>
      </c>
      <c r="L67" s="104">
        <f t="shared" si="77"/>
        <v>0.2</v>
      </c>
      <c r="M67" s="104">
        <f t="shared" si="77"/>
        <v>0.2</v>
      </c>
      <c r="N67" s="104">
        <f t="shared" si="77"/>
        <v>0.2</v>
      </c>
      <c r="O67" s="104">
        <f t="shared" si="77"/>
        <v>0.2</v>
      </c>
      <c r="P67" s="51">
        <f t="shared" si="77"/>
        <v>0.2</v>
      </c>
    </row>
    <row r="68" spans="1:19" s="63" customFormat="1" ht="15" customHeight="1" outlineLevel="1" x14ac:dyDescent="0.25">
      <c r="A68" s="63" t="s">
        <v>17</v>
      </c>
      <c r="B68" s="120" t="s">
        <v>222</v>
      </c>
      <c r="C68" s="121">
        <v>0.25</v>
      </c>
      <c r="D68" s="109">
        <v>0</v>
      </c>
      <c r="E68" s="191" t="s">
        <v>413</v>
      </c>
      <c r="F68" s="120" t="s">
        <v>31</v>
      </c>
      <c r="G68" s="120" t="s">
        <v>78</v>
      </c>
      <c r="H68" s="13">
        <f t="shared" si="45"/>
        <v>0.25</v>
      </c>
      <c r="I68" s="104">
        <f t="shared" ref="I68:P68" si="78">H68</f>
        <v>0.25</v>
      </c>
      <c r="J68" s="104">
        <f t="shared" si="78"/>
        <v>0.25</v>
      </c>
      <c r="K68" s="104">
        <f t="shared" si="78"/>
        <v>0.25</v>
      </c>
      <c r="L68" s="104">
        <f t="shared" si="78"/>
        <v>0.25</v>
      </c>
      <c r="M68" s="104">
        <f t="shared" si="78"/>
        <v>0.25</v>
      </c>
      <c r="N68" s="104">
        <f t="shared" si="78"/>
        <v>0.25</v>
      </c>
      <c r="O68" s="104">
        <f t="shared" si="78"/>
        <v>0.25</v>
      </c>
      <c r="P68" s="51">
        <f t="shared" si="78"/>
        <v>0.25</v>
      </c>
    </row>
    <row r="69" spans="1:19" s="63" customFormat="1" ht="15" customHeight="1" outlineLevel="1" x14ac:dyDescent="0.2">
      <c r="A69" s="63" t="s">
        <v>17</v>
      </c>
      <c r="B69" s="120" t="s">
        <v>364</v>
      </c>
      <c r="C69" s="121">
        <v>2</v>
      </c>
      <c r="D69" s="121">
        <v>4</v>
      </c>
      <c r="E69" s="89">
        <f t="shared" si="50"/>
        <v>0.5</v>
      </c>
      <c r="F69" s="120" t="s">
        <v>31</v>
      </c>
      <c r="G69" s="120" t="s">
        <v>78</v>
      </c>
      <c r="H69" s="13">
        <f t="shared" si="45"/>
        <v>2</v>
      </c>
      <c r="I69" s="104">
        <f t="shared" ref="I69:P69" si="79">H69</f>
        <v>2</v>
      </c>
      <c r="J69" s="104">
        <f t="shared" si="79"/>
        <v>2</v>
      </c>
      <c r="K69" s="104">
        <f t="shared" si="79"/>
        <v>2</v>
      </c>
      <c r="L69" s="104">
        <f t="shared" si="79"/>
        <v>2</v>
      </c>
      <c r="M69" s="104">
        <f t="shared" si="79"/>
        <v>2</v>
      </c>
      <c r="N69" s="104">
        <v>0</v>
      </c>
      <c r="O69" s="104">
        <f t="shared" si="79"/>
        <v>0</v>
      </c>
      <c r="P69" s="51">
        <f t="shared" si="79"/>
        <v>0</v>
      </c>
    </row>
    <row r="70" spans="1:19" ht="15" customHeight="1" outlineLevel="1" x14ac:dyDescent="0.25">
      <c r="A70" s="63" t="s">
        <v>17</v>
      </c>
      <c r="B70" s="120" t="s">
        <v>226</v>
      </c>
      <c r="C70" s="121">
        <v>3</v>
      </c>
      <c r="D70" s="109">
        <v>0</v>
      </c>
      <c r="E70" s="191" t="s">
        <v>413</v>
      </c>
      <c r="F70" s="120" t="s">
        <v>31</v>
      </c>
      <c r="G70" s="116" t="s">
        <v>78</v>
      </c>
      <c r="H70" s="13">
        <f t="shared" si="45"/>
        <v>3</v>
      </c>
      <c r="I70" s="104">
        <f t="shared" ref="I70:P70" si="80">H70</f>
        <v>3</v>
      </c>
      <c r="J70" s="104">
        <f t="shared" si="80"/>
        <v>3</v>
      </c>
      <c r="K70" s="104">
        <f t="shared" si="80"/>
        <v>3</v>
      </c>
      <c r="L70" s="104">
        <f t="shared" si="80"/>
        <v>3</v>
      </c>
      <c r="M70" s="104">
        <f t="shared" si="80"/>
        <v>3</v>
      </c>
      <c r="N70" s="104">
        <f t="shared" si="80"/>
        <v>3</v>
      </c>
      <c r="O70" s="104">
        <f t="shared" si="80"/>
        <v>3</v>
      </c>
      <c r="P70" s="51">
        <f t="shared" si="80"/>
        <v>3</v>
      </c>
    </row>
    <row r="71" spans="1:19" s="63" customFormat="1" ht="15" customHeight="1" outlineLevel="1" x14ac:dyDescent="0.2">
      <c r="A71" s="63" t="s">
        <v>17</v>
      </c>
      <c r="B71" s="120" t="s">
        <v>227</v>
      </c>
      <c r="C71" s="121">
        <v>3</v>
      </c>
      <c r="D71" s="121">
        <v>1.5</v>
      </c>
      <c r="E71" s="89">
        <f t="shared" si="50"/>
        <v>2</v>
      </c>
      <c r="F71" s="120" t="s">
        <v>31</v>
      </c>
      <c r="G71" s="120" t="s">
        <v>78</v>
      </c>
      <c r="H71" s="13">
        <f t="shared" si="45"/>
        <v>3</v>
      </c>
      <c r="I71" s="104">
        <f t="shared" ref="I71:P71" si="81">H71</f>
        <v>3</v>
      </c>
      <c r="J71" s="104">
        <f t="shared" si="81"/>
        <v>3</v>
      </c>
      <c r="K71" s="104">
        <f t="shared" si="81"/>
        <v>3</v>
      </c>
      <c r="L71" s="104">
        <v>0</v>
      </c>
      <c r="M71" s="104">
        <f t="shared" si="81"/>
        <v>0</v>
      </c>
      <c r="N71" s="104">
        <f t="shared" si="81"/>
        <v>0</v>
      </c>
      <c r="O71" s="104">
        <f t="shared" si="81"/>
        <v>0</v>
      </c>
      <c r="P71" s="51">
        <f t="shared" si="81"/>
        <v>0</v>
      </c>
    </row>
    <row r="72" spans="1:19" s="63" customFormat="1" ht="15" customHeight="1" outlineLevel="1" x14ac:dyDescent="0.2">
      <c r="A72" s="63" t="s">
        <v>17</v>
      </c>
      <c r="B72" s="87" t="s">
        <v>437</v>
      </c>
      <c r="C72" s="121">
        <v>3</v>
      </c>
      <c r="D72" s="121">
        <v>2</v>
      </c>
      <c r="E72" s="89">
        <f t="shared" si="50"/>
        <v>1.5</v>
      </c>
      <c r="F72" s="120" t="s">
        <v>31</v>
      </c>
      <c r="G72" s="120" t="s">
        <v>78</v>
      </c>
      <c r="H72" s="13">
        <f t="shared" si="45"/>
        <v>3</v>
      </c>
      <c r="I72" s="104">
        <f t="shared" ref="I72:P73" si="82">H72</f>
        <v>3</v>
      </c>
      <c r="J72" s="104">
        <f t="shared" si="82"/>
        <v>3</v>
      </c>
      <c r="K72" s="104">
        <f t="shared" si="82"/>
        <v>3</v>
      </c>
      <c r="L72" s="104">
        <f t="shared" si="82"/>
        <v>3</v>
      </c>
      <c r="M72" s="104">
        <v>0</v>
      </c>
      <c r="N72" s="104">
        <f t="shared" si="82"/>
        <v>0</v>
      </c>
      <c r="O72" s="104">
        <f t="shared" si="82"/>
        <v>0</v>
      </c>
      <c r="P72" s="51">
        <f t="shared" si="82"/>
        <v>0</v>
      </c>
    </row>
    <row r="73" spans="1:19" s="63" customFormat="1" ht="15" customHeight="1" outlineLevel="1" x14ac:dyDescent="0.2">
      <c r="A73" s="110" t="s">
        <v>17</v>
      </c>
      <c r="B73" s="87" t="s">
        <v>439</v>
      </c>
      <c r="C73" s="121">
        <v>0.5</v>
      </c>
      <c r="D73" s="68">
        <v>0.5</v>
      </c>
      <c r="E73" s="89">
        <f t="shared" si="50"/>
        <v>1</v>
      </c>
      <c r="F73" s="87" t="s">
        <v>31</v>
      </c>
      <c r="G73" s="87" t="s">
        <v>78</v>
      </c>
      <c r="H73" s="115"/>
      <c r="I73" s="146"/>
      <c r="J73" s="146"/>
      <c r="K73" s="146"/>
      <c r="L73" s="146"/>
      <c r="M73" s="158">
        <v>0.5</v>
      </c>
      <c r="N73" s="146">
        <v>0</v>
      </c>
      <c r="O73" s="146">
        <f t="shared" si="82"/>
        <v>0</v>
      </c>
      <c r="P73" s="148">
        <f t="shared" si="82"/>
        <v>0</v>
      </c>
    </row>
    <row r="74" spans="1:19" s="63" customFormat="1" ht="15" customHeight="1" outlineLevel="1" x14ac:dyDescent="0.25">
      <c r="A74" s="63" t="s">
        <v>17</v>
      </c>
      <c r="B74" s="87" t="s">
        <v>438</v>
      </c>
      <c r="C74" s="121">
        <v>3</v>
      </c>
      <c r="D74" s="163">
        <v>0</v>
      </c>
      <c r="E74" s="191" t="s">
        <v>413</v>
      </c>
      <c r="F74" s="120" t="s">
        <v>31</v>
      </c>
      <c r="G74" s="120" t="s">
        <v>78</v>
      </c>
      <c r="H74" s="13">
        <f t="shared" si="45"/>
        <v>3</v>
      </c>
      <c r="I74" s="104">
        <f t="shared" ref="I74:P74" si="83">H74</f>
        <v>3</v>
      </c>
      <c r="J74" s="104">
        <f t="shared" si="83"/>
        <v>3</v>
      </c>
      <c r="K74" s="104">
        <f t="shared" si="83"/>
        <v>3</v>
      </c>
      <c r="L74" s="104">
        <f t="shared" si="83"/>
        <v>3</v>
      </c>
      <c r="M74" s="104">
        <f t="shared" si="83"/>
        <v>3</v>
      </c>
      <c r="N74" s="104">
        <f t="shared" si="83"/>
        <v>3</v>
      </c>
      <c r="O74" s="104">
        <f t="shared" si="83"/>
        <v>3</v>
      </c>
      <c r="P74" s="51">
        <f t="shared" si="83"/>
        <v>3</v>
      </c>
    </row>
    <row r="75" spans="1:19" s="63" customFormat="1" ht="15" customHeight="1" outlineLevel="1" x14ac:dyDescent="0.25">
      <c r="A75" s="63" t="s">
        <v>17</v>
      </c>
      <c r="B75" s="120" t="s">
        <v>365</v>
      </c>
      <c r="C75" s="121">
        <v>4</v>
      </c>
      <c r="D75" s="163">
        <v>0</v>
      </c>
      <c r="E75" s="191" t="s">
        <v>413</v>
      </c>
      <c r="F75" s="120" t="s">
        <v>31</v>
      </c>
      <c r="G75" s="120" t="s">
        <v>78</v>
      </c>
      <c r="H75" s="13">
        <f t="shared" si="45"/>
        <v>4</v>
      </c>
      <c r="I75" s="104">
        <f t="shared" ref="I75:P75" si="84">H75</f>
        <v>4</v>
      </c>
      <c r="J75" s="104">
        <f t="shared" si="84"/>
        <v>4</v>
      </c>
      <c r="K75" s="104">
        <f t="shared" si="84"/>
        <v>4</v>
      </c>
      <c r="L75" s="104">
        <f t="shared" si="84"/>
        <v>4</v>
      </c>
      <c r="M75" s="104">
        <f t="shared" si="84"/>
        <v>4</v>
      </c>
      <c r="N75" s="104">
        <f t="shared" si="84"/>
        <v>4</v>
      </c>
      <c r="O75" s="104">
        <f t="shared" si="84"/>
        <v>4</v>
      </c>
      <c r="P75" s="51">
        <f t="shared" si="84"/>
        <v>4</v>
      </c>
    </row>
    <row r="76" spans="1:19" s="63" customFormat="1" ht="15" customHeight="1" outlineLevel="1" x14ac:dyDescent="0.2">
      <c r="A76" s="63" t="s">
        <v>17</v>
      </c>
      <c r="B76" s="120" t="s">
        <v>228</v>
      </c>
      <c r="C76" s="121">
        <v>3</v>
      </c>
      <c r="D76" s="68">
        <v>2</v>
      </c>
      <c r="E76" s="89">
        <f t="shared" si="50"/>
        <v>1.5</v>
      </c>
      <c r="F76" s="120" t="s">
        <v>31</v>
      </c>
      <c r="G76" s="120" t="s">
        <v>78</v>
      </c>
      <c r="H76" s="13">
        <f t="shared" si="45"/>
        <v>3</v>
      </c>
      <c r="I76" s="104">
        <f t="shared" ref="I76:P76" si="85">H76</f>
        <v>3</v>
      </c>
      <c r="J76" s="104">
        <f t="shared" si="85"/>
        <v>3</v>
      </c>
      <c r="K76" s="104">
        <f t="shared" si="85"/>
        <v>3</v>
      </c>
      <c r="L76" s="104">
        <f t="shared" si="85"/>
        <v>3</v>
      </c>
      <c r="M76" s="104">
        <f t="shared" si="85"/>
        <v>3</v>
      </c>
      <c r="N76" s="104">
        <v>0</v>
      </c>
      <c r="O76" s="104">
        <f t="shared" si="85"/>
        <v>0</v>
      </c>
      <c r="P76" s="51">
        <f t="shared" si="85"/>
        <v>0</v>
      </c>
    </row>
    <row r="77" spans="1:19" s="63" customFormat="1" ht="15" customHeight="1" outlineLevel="1" x14ac:dyDescent="0.2">
      <c r="A77" s="63" t="s">
        <v>17</v>
      </c>
      <c r="B77" s="120" t="s">
        <v>229</v>
      </c>
      <c r="C77" s="121">
        <v>3</v>
      </c>
      <c r="D77" s="68">
        <v>2</v>
      </c>
      <c r="E77" s="89">
        <f t="shared" si="50"/>
        <v>1.5</v>
      </c>
      <c r="F77" s="120" t="s">
        <v>31</v>
      </c>
      <c r="G77" s="120" t="s">
        <v>78</v>
      </c>
      <c r="H77" s="13">
        <f t="shared" si="45"/>
        <v>3</v>
      </c>
      <c r="I77" s="104">
        <f t="shared" ref="I77:P77" si="86">H77</f>
        <v>3</v>
      </c>
      <c r="J77" s="104">
        <f t="shared" si="86"/>
        <v>3</v>
      </c>
      <c r="K77" s="104">
        <f t="shared" si="86"/>
        <v>3</v>
      </c>
      <c r="L77" s="104">
        <f t="shared" si="86"/>
        <v>3</v>
      </c>
      <c r="M77" s="104">
        <f t="shared" si="86"/>
        <v>3</v>
      </c>
      <c r="N77" s="104">
        <v>0</v>
      </c>
      <c r="O77" s="104">
        <f t="shared" si="86"/>
        <v>0</v>
      </c>
      <c r="P77" s="51">
        <f t="shared" si="86"/>
        <v>0</v>
      </c>
    </row>
    <row r="78" spans="1:19" s="63" customFormat="1" ht="15" customHeight="1" outlineLevel="1" x14ac:dyDescent="0.2">
      <c r="A78" s="63" t="s">
        <v>17</v>
      </c>
      <c r="B78" s="120" t="s">
        <v>230</v>
      </c>
      <c r="C78" s="121">
        <v>2</v>
      </c>
      <c r="D78" s="68">
        <v>1</v>
      </c>
      <c r="E78" s="89">
        <f t="shared" si="50"/>
        <v>2</v>
      </c>
      <c r="F78" s="120" t="s">
        <v>31</v>
      </c>
      <c r="G78" s="120" t="s">
        <v>78</v>
      </c>
      <c r="H78" s="13">
        <f t="shared" si="45"/>
        <v>2</v>
      </c>
      <c r="I78" s="104">
        <f t="shared" ref="I78:P78" si="87">H78</f>
        <v>2</v>
      </c>
      <c r="J78" s="104">
        <f t="shared" si="87"/>
        <v>2</v>
      </c>
      <c r="K78" s="104">
        <f t="shared" si="87"/>
        <v>2</v>
      </c>
      <c r="L78" s="104">
        <f t="shared" si="87"/>
        <v>2</v>
      </c>
      <c r="M78" s="104">
        <f t="shared" si="87"/>
        <v>2</v>
      </c>
      <c r="N78" s="104">
        <v>0</v>
      </c>
      <c r="O78" s="104">
        <f t="shared" si="87"/>
        <v>0</v>
      </c>
      <c r="P78" s="51">
        <f t="shared" si="87"/>
        <v>0</v>
      </c>
    </row>
    <row r="79" spans="1:19" s="63" customFormat="1" ht="15" customHeight="1" outlineLevel="1" x14ac:dyDescent="0.2">
      <c r="A79" s="110" t="s">
        <v>17</v>
      </c>
      <c r="B79" s="87" t="s">
        <v>440</v>
      </c>
      <c r="C79" s="121">
        <v>1.5</v>
      </c>
      <c r="D79" s="68">
        <v>1</v>
      </c>
      <c r="E79" s="89">
        <f t="shared" si="50"/>
        <v>1.5</v>
      </c>
      <c r="F79" s="87" t="s">
        <v>28</v>
      </c>
      <c r="G79" s="87" t="s">
        <v>78</v>
      </c>
      <c r="H79" s="115"/>
      <c r="I79" s="146"/>
      <c r="J79" s="146"/>
      <c r="K79" s="146"/>
      <c r="L79" s="146"/>
      <c r="M79" s="146">
        <v>1.5</v>
      </c>
      <c r="N79" s="158">
        <v>0</v>
      </c>
      <c r="O79" s="158">
        <f t="shared" ref="O79" si="88">N79</f>
        <v>0</v>
      </c>
      <c r="P79" s="148">
        <f t="shared" ref="P79" si="89">O79</f>
        <v>0</v>
      </c>
    </row>
    <row r="80" spans="1:19" s="63" customFormat="1" ht="15" customHeight="1" outlineLevel="1" x14ac:dyDescent="0.2">
      <c r="A80" s="63" t="s">
        <v>17</v>
      </c>
      <c r="B80" s="120" t="s">
        <v>336</v>
      </c>
      <c r="C80" s="121">
        <v>3</v>
      </c>
      <c r="D80" s="121">
        <v>1</v>
      </c>
      <c r="E80" s="89">
        <f t="shared" si="50"/>
        <v>3</v>
      </c>
      <c r="F80" s="120" t="s">
        <v>31</v>
      </c>
      <c r="G80" s="120" t="s">
        <v>78</v>
      </c>
      <c r="H80" s="13">
        <f t="shared" si="45"/>
        <v>3</v>
      </c>
      <c r="I80" s="104">
        <f t="shared" ref="I80:P80" si="90">H80</f>
        <v>3</v>
      </c>
      <c r="J80" s="104">
        <f t="shared" si="90"/>
        <v>3</v>
      </c>
      <c r="K80" s="104">
        <f t="shared" si="90"/>
        <v>3</v>
      </c>
      <c r="L80" s="104">
        <f t="shared" si="90"/>
        <v>3</v>
      </c>
      <c r="M80" s="104">
        <f t="shared" si="90"/>
        <v>3</v>
      </c>
      <c r="N80" s="104">
        <v>0</v>
      </c>
      <c r="O80" s="104">
        <f t="shared" si="90"/>
        <v>0</v>
      </c>
      <c r="P80" s="51">
        <f t="shared" si="90"/>
        <v>0</v>
      </c>
    </row>
    <row r="81" spans="1:16" s="63" customFormat="1" ht="15" customHeight="1" outlineLevel="1" x14ac:dyDescent="0.25">
      <c r="A81" s="63" t="s">
        <v>17</v>
      </c>
      <c r="B81" s="120" t="s">
        <v>366</v>
      </c>
      <c r="C81" s="121">
        <v>3</v>
      </c>
      <c r="D81" s="109">
        <v>0</v>
      </c>
      <c r="E81" s="191" t="s">
        <v>413</v>
      </c>
      <c r="F81" s="120" t="s">
        <v>28</v>
      </c>
      <c r="G81" s="120" t="s">
        <v>78</v>
      </c>
      <c r="H81" s="13">
        <f t="shared" si="45"/>
        <v>3</v>
      </c>
      <c r="I81" s="104">
        <f t="shared" ref="I81:P81" si="91">H81</f>
        <v>3</v>
      </c>
      <c r="J81" s="104">
        <f t="shared" si="91"/>
        <v>3</v>
      </c>
      <c r="K81" s="104">
        <f t="shared" si="91"/>
        <v>3</v>
      </c>
      <c r="L81" s="104">
        <f t="shared" si="91"/>
        <v>3</v>
      </c>
      <c r="M81" s="104">
        <f t="shared" si="91"/>
        <v>3</v>
      </c>
      <c r="N81" s="104">
        <f t="shared" si="91"/>
        <v>3</v>
      </c>
      <c r="O81" s="104">
        <f t="shared" si="91"/>
        <v>3</v>
      </c>
      <c r="P81" s="51">
        <f t="shared" si="91"/>
        <v>3</v>
      </c>
    </row>
    <row r="82" spans="1:16" s="63" customFormat="1" ht="15" customHeight="1" outlineLevel="1" x14ac:dyDescent="0.25">
      <c r="A82" s="63" t="s">
        <v>17</v>
      </c>
      <c r="B82" s="120" t="s">
        <v>224</v>
      </c>
      <c r="C82" s="121">
        <v>3</v>
      </c>
      <c r="D82" s="109">
        <v>0</v>
      </c>
      <c r="E82" s="191" t="s">
        <v>413</v>
      </c>
      <c r="F82" s="120" t="s">
        <v>31</v>
      </c>
      <c r="G82" s="120" t="s">
        <v>78</v>
      </c>
      <c r="H82" s="13">
        <f t="shared" si="45"/>
        <v>3</v>
      </c>
      <c r="I82" s="104">
        <f t="shared" ref="I82:P82" si="92">H82</f>
        <v>3</v>
      </c>
      <c r="J82" s="104">
        <f t="shared" si="92"/>
        <v>3</v>
      </c>
      <c r="K82" s="104">
        <f t="shared" si="92"/>
        <v>3</v>
      </c>
      <c r="L82" s="104">
        <f t="shared" si="92"/>
        <v>3</v>
      </c>
      <c r="M82" s="104">
        <f t="shared" si="92"/>
        <v>3</v>
      </c>
      <c r="N82" s="104">
        <f t="shared" si="92"/>
        <v>3</v>
      </c>
      <c r="O82" s="104">
        <f t="shared" si="92"/>
        <v>3</v>
      </c>
      <c r="P82" s="51">
        <f t="shared" si="92"/>
        <v>3</v>
      </c>
    </row>
    <row r="83" spans="1:16" s="63" customFormat="1" ht="15" customHeight="1" outlineLevel="1" x14ac:dyDescent="0.25">
      <c r="A83" s="63" t="s">
        <v>17</v>
      </c>
      <c r="B83" s="120" t="s">
        <v>225</v>
      </c>
      <c r="C83" s="121">
        <v>3</v>
      </c>
      <c r="D83" s="109">
        <v>0</v>
      </c>
      <c r="E83" s="191" t="s">
        <v>413</v>
      </c>
      <c r="F83" s="120" t="s">
        <v>31</v>
      </c>
      <c r="G83" s="120" t="s">
        <v>78</v>
      </c>
      <c r="H83" s="13">
        <f t="shared" si="45"/>
        <v>3</v>
      </c>
      <c r="I83" s="104">
        <f t="shared" ref="I83:P83" si="93">H83</f>
        <v>3</v>
      </c>
      <c r="J83" s="104">
        <f t="shared" si="93"/>
        <v>3</v>
      </c>
      <c r="K83" s="104">
        <f t="shared" si="93"/>
        <v>3</v>
      </c>
      <c r="L83" s="104">
        <f t="shared" si="93"/>
        <v>3</v>
      </c>
      <c r="M83" s="104">
        <f t="shared" si="93"/>
        <v>3</v>
      </c>
      <c r="N83" s="104">
        <f t="shared" si="93"/>
        <v>3</v>
      </c>
      <c r="O83" s="104">
        <f t="shared" si="93"/>
        <v>3</v>
      </c>
      <c r="P83" s="51">
        <f t="shared" si="93"/>
        <v>3</v>
      </c>
    </row>
    <row r="84" spans="1:16" s="63" customFormat="1" ht="15" customHeight="1" outlineLevel="1" x14ac:dyDescent="0.2">
      <c r="A84" s="63" t="s">
        <v>17</v>
      </c>
      <c r="B84" s="120" t="s">
        <v>367</v>
      </c>
      <c r="C84" s="121">
        <v>0.25</v>
      </c>
      <c r="D84" s="121">
        <v>0.25</v>
      </c>
      <c r="E84" s="89">
        <f t="shared" si="50"/>
        <v>1</v>
      </c>
      <c r="F84" s="120" t="s">
        <v>31</v>
      </c>
      <c r="G84" s="120" t="s">
        <v>77</v>
      </c>
      <c r="H84" s="13">
        <f t="shared" si="45"/>
        <v>0.25</v>
      </c>
      <c r="I84" s="104">
        <v>0</v>
      </c>
      <c r="J84" s="104">
        <f t="shared" ref="J84:P84" si="94">I84</f>
        <v>0</v>
      </c>
      <c r="K84" s="104">
        <f t="shared" si="94"/>
        <v>0</v>
      </c>
      <c r="L84" s="104">
        <f t="shared" si="94"/>
        <v>0</v>
      </c>
      <c r="M84" s="104">
        <f t="shared" si="94"/>
        <v>0</v>
      </c>
      <c r="N84" s="104">
        <f t="shared" si="94"/>
        <v>0</v>
      </c>
      <c r="O84" s="104">
        <f t="shared" si="94"/>
        <v>0</v>
      </c>
      <c r="P84" s="51">
        <f t="shared" si="94"/>
        <v>0</v>
      </c>
    </row>
    <row r="85" spans="1:16" s="63" customFormat="1" ht="15" customHeight="1" outlineLevel="1" x14ac:dyDescent="0.2">
      <c r="A85" s="63" t="s">
        <v>17</v>
      </c>
      <c r="B85" s="120" t="s">
        <v>368</v>
      </c>
      <c r="C85" s="121">
        <v>0.25</v>
      </c>
      <c r="D85" s="121">
        <v>0.25</v>
      </c>
      <c r="E85" s="89">
        <f t="shared" si="50"/>
        <v>1</v>
      </c>
      <c r="F85" s="120" t="s">
        <v>369</v>
      </c>
      <c r="G85" s="120" t="s">
        <v>77</v>
      </c>
      <c r="H85" s="13">
        <f t="shared" si="45"/>
        <v>0.25</v>
      </c>
      <c r="I85" s="104">
        <v>0</v>
      </c>
      <c r="J85" s="104">
        <f t="shared" ref="J85:P85" si="95">I85</f>
        <v>0</v>
      </c>
      <c r="K85" s="104">
        <f t="shared" si="95"/>
        <v>0</v>
      </c>
      <c r="L85" s="104">
        <f t="shared" si="95"/>
        <v>0</v>
      </c>
      <c r="M85" s="104">
        <f t="shared" si="95"/>
        <v>0</v>
      </c>
      <c r="N85" s="104">
        <f t="shared" si="95"/>
        <v>0</v>
      </c>
      <c r="O85" s="104">
        <f t="shared" si="95"/>
        <v>0</v>
      </c>
      <c r="P85" s="51">
        <f t="shared" si="95"/>
        <v>0</v>
      </c>
    </row>
    <row r="86" spans="1:16" s="63" customFormat="1" ht="15" customHeight="1" outlineLevel="1" x14ac:dyDescent="0.25">
      <c r="A86" s="63" t="s">
        <v>17</v>
      </c>
      <c r="B86" s="120" t="s">
        <v>370</v>
      </c>
      <c r="C86" s="121">
        <v>1</v>
      </c>
      <c r="D86" s="109">
        <v>0</v>
      </c>
      <c r="E86" s="191" t="s">
        <v>413</v>
      </c>
      <c r="F86" s="120" t="s">
        <v>25</v>
      </c>
      <c r="G86" s="120" t="s">
        <v>77</v>
      </c>
      <c r="H86" s="13">
        <f t="shared" si="45"/>
        <v>1</v>
      </c>
      <c r="I86" s="104">
        <f t="shared" ref="I86:P89" si="96">H86</f>
        <v>1</v>
      </c>
      <c r="J86" s="104">
        <f t="shared" si="96"/>
        <v>1</v>
      </c>
      <c r="K86" s="104">
        <f t="shared" si="96"/>
        <v>1</v>
      </c>
      <c r="L86" s="104">
        <f t="shared" si="96"/>
        <v>1</v>
      </c>
      <c r="M86" s="104">
        <f t="shared" si="96"/>
        <v>1</v>
      </c>
      <c r="N86" s="104">
        <f t="shared" si="96"/>
        <v>1</v>
      </c>
      <c r="O86" s="104">
        <f t="shared" si="96"/>
        <v>1</v>
      </c>
      <c r="P86" s="51">
        <f t="shared" si="96"/>
        <v>1</v>
      </c>
    </row>
    <row r="87" spans="1:16" s="63" customFormat="1" ht="15" customHeight="1" outlineLevel="1" x14ac:dyDescent="0.2">
      <c r="A87" s="63" t="s">
        <v>17</v>
      </c>
      <c r="B87" s="120" t="s">
        <v>408</v>
      </c>
      <c r="C87" s="121">
        <v>0.5</v>
      </c>
      <c r="D87" s="121">
        <v>0.5</v>
      </c>
      <c r="E87" s="89">
        <f t="shared" si="50"/>
        <v>1</v>
      </c>
      <c r="F87" s="120" t="s">
        <v>31</v>
      </c>
      <c r="G87" s="120" t="s">
        <v>77</v>
      </c>
      <c r="H87" s="115">
        <f t="shared" si="45"/>
        <v>0.5</v>
      </c>
      <c r="I87" s="145">
        <v>0</v>
      </c>
      <c r="J87" s="145">
        <f t="shared" si="96"/>
        <v>0</v>
      </c>
      <c r="K87" s="145">
        <f t="shared" si="96"/>
        <v>0</v>
      </c>
      <c r="L87" s="145">
        <f t="shared" si="96"/>
        <v>0</v>
      </c>
      <c r="M87" s="145">
        <f t="shared" si="96"/>
        <v>0</v>
      </c>
      <c r="N87" s="145">
        <f t="shared" si="96"/>
        <v>0</v>
      </c>
      <c r="O87" s="145">
        <f t="shared" si="96"/>
        <v>0</v>
      </c>
      <c r="P87" s="148">
        <f t="shared" si="96"/>
        <v>0</v>
      </c>
    </row>
    <row r="88" spans="1:16" s="63" customFormat="1" ht="15" customHeight="1" outlineLevel="1" x14ac:dyDescent="0.2">
      <c r="A88" s="63" t="s">
        <v>17</v>
      </c>
      <c r="B88" s="120" t="s">
        <v>405</v>
      </c>
      <c r="C88" s="121">
        <v>0.5</v>
      </c>
      <c r="D88" s="121">
        <v>0.5</v>
      </c>
      <c r="E88" s="89">
        <f t="shared" si="50"/>
        <v>1</v>
      </c>
      <c r="F88" s="120" t="s">
        <v>31</v>
      </c>
      <c r="G88" s="120" t="s">
        <v>78</v>
      </c>
      <c r="H88" s="115">
        <f t="shared" si="45"/>
        <v>0.5</v>
      </c>
      <c r="I88" s="146">
        <v>0</v>
      </c>
      <c r="J88" s="146">
        <f t="shared" si="96"/>
        <v>0</v>
      </c>
      <c r="K88" s="146">
        <f t="shared" si="96"/>
        <v>0</v>
      </c>
      <c r="L88" s="146">
        <f t="shared" si="96"/>
        <v>0</v>
      </c>
      <c r="M88" s="146">
        <f t="shared" si="96"/>
        <v>0</v>
      </c>
      <c r="N88" s="146">
        <f t="shared" si="96"/>
        <v>0</v>
      </c>
      <c r="O88" s="146">
        <f t="shared" si="96"/>
        <v>0</v>
      </c>
      <c r="P88" s="148">
        <f t="shared" si="96"/>
        <v>0</v>
      </c>
    </row>
    <row r="89" spans="1:16" s="63" customFormat="1" ht="15" customHeight="1" outlineLevel="1" x14ac:dyDescent="0.2">
      <c r="A89" s="63" t="s">
        <v>17</v>
      </c>
      <c r="B89" s="120" t="s">
        <v>406</v>
      </c>
      <c r="C89" s="121">
        <v>0.5</v>
      </c>
      <c r="D89" s="121">
        <v>1.5</v>
      </c>
      <c r="E89" s="89">
        <f t="shared" si="50"/>
        <v>0.33333333333333331</v>
      </c>
      <c r="F89" s="120" t="s">
        <v>31</v>
      </c>
      <c r="G89" s="120" t="s">
        <v>78</v>
      </c>
      <c r="H89" s="115">
        <f t="shared" si="45"/>
        <v>0.5</v>
      </c>
      <c r="I89" s="145">
        <v>0</v>
      </c>
      <c r="J89" s="145">
        <f t="shared" si="96"/>
        <v>0</v>
      </c>
      <c r="K89" s="145">
        <f t="shared" si="96"/>
        <v>0</v>
      </c>
      <c r="L89" s="145">
        <f t="shared" si="96"/>
        <v>0</v>
      </c>
      <c r="M89" s="145">
        <f t="shared" si="96"/>
        <v>0</v>
      </c>
      <c r="N89" s="145">
        <f t="shared" si="96"/>
        <v>0</v>
      </c>
      <c r="O89" s="145">
        <f t="shared" si="96"/>
        <v>0</v>
      </c>
      <c r="P89" s="148">
        <f t="shared" si="96"/>
        <v>0</v>
      </c>
    </row>
    <row r="90" spans="1:16" s="63" customFormat="1" ht="15" customHeight="1" outlineLevel="1" x14ac:dyDescent="0.2">
      <c r="A90" s="63" t="s">
        <v>17</v>
      </c>
      <c r="B90" s="120" t="s">
        <v>415</v>
      </c>
      <c r="C90" s="121">
        <v>0.75</v>
      </c>
      <c r="D90" s="121">
        <v>0.75</v>
      </c>
      <c r="E90" s="89">
        <f t="shared" si="50"/>
        <v>1</v>
      </c>
      <c r="F90" s="120" t="s">
        <v>31</v>
      </c>
      <c r="G90" s="120" t="s">
        <v>77</v>
      </c>
      <c r="H90" s="115"/>
      <c r="I90" s="154"/>
      <c r="J90" s="154">
        <v>0.75</v>
      </c>
      <c r="K90" s="154">
        <v>0</v>
      </c>
      <c r="L90" s="154">
        <f t="shared" ref="L90" si="97">K90</f>
        <v>0</v>
      </c>
      <c r="M90" s="154">
        <f t="shared" ref="M90" si="98">L90</f>
        <v>0</v>
      </c>
      <c r="N90" s="154">
        <f t="shared" ref="N90" si="99">M90</f>
        <v>0</v>
      </c>
      <c r="O90" s="154">
        <f t="shared" ref="O90" si="100">N90</f>
        <v>0</v>
      </c>
      <c r="P90" s="148">
        <f t="shared" ref="P90" si="101">O90</f>
        <v>0</v>
      </c>
    </row>
    <row r="91" spans="1:16" s="63" customFormat="1" ht="15" customHeight="1" outlineLevel="1" x14ac:dyDescent="0.2">
      <c r="A91" s="63" t="s">
        <v>17</v>
      </c>
      <c r="B91" s="120" t="s">
        <v>422</v>
      </c>
      <c r="C91" s="121">
        <v>0.66</v>
      </c>
      <c r="D91" s="121">
        <v>1</v>
      </c>
      <c r="E91" s="89">
        <f t="shared" si="50"/>
        <v>0.66</v>
      </c>
      <c r="F91" s="120" t="s">
        <v>31</v>
      </c>
      <c r="G91" s="120" t="s">
        <v>77</v>
      </c>
      <c r="H91" s="115"/>
      <c r="I91" s="156"/>
      <c r="J91" s="156"/>
      <c r="K91" s="156"/>
      <c r="L91" s="156">
        <v>0.66</v>
      </c>
      <c r="M91" s="156">
        <v>0</v>
      </c>
      <c r="N91" s="156">
        <f t="shared" ref="N91" si="102">M91</f>
        <v>0</v>
      </c>
      <c r="O91" s="156">
        <f t="shared" ref="O91" si="103">N91</f>
        <v>0</v>
      </c>
      <c r="P91" s="148">
        <f t="shared" ref="P91" si="104">O91</f>
        <v>0</v>
      </c>
    </row>
    <row r="92" spans="1:16" s="63" customFormat="1" ht="15" customHeight="1" outlineLevel="1" x14ac:dyDescent="0.2">
      <c r="A92" s="63" t="s">
        <v>17</v>
      </c>
      <c r="B92" s="120" t="s">
        <v>416</v>
      </c>
      <c r="C92" s="121">
        <v>0.75</v>
      </c>
      <c r="D92" s="121">
        <v>0.75</v>
      </c>
      <c r="E92" s="89">
        <f t="shared" si="50"/>
        <v>1</v>
      </c>
      <c r="F92" s="120" t="s">
        <v>31</v>
      </c>
      <c r="G92" s="120" t="s">
        <v>77</v>
      </c>
      <c r="H92" s="115"/>
      <c r="I92" s="154"/>
      <c r="J92" s="154">
        <v>0.75</v>
      </c>
      <c r="K92" s="154">
        <v>0</v>
      </c>
      <c r="L92" s="154">
        <f t="shared" ref="L92" si="105">K92</f>
        <v>0</v>
      </c>
      <c r="M92" s="154">
        <f t="shared" ref="M92" si="106">L92</f>
        <v>0</v>
      </c>
      <c r="N92" s="154">
        <f t="shared" ref="N92" si="107">M92</f>
        <v>0</v>
      </c>
      <c r="O92" s="154">
        <f t="shared" ref="O92" si="108">N92</f>
        <v>0</v>
      </c>
      <c r="P92" s="148">
        <f t="shared" ref="P92" si="109">O92</f>
        <v>0</v>
      </c>
    </row>
    <row r="93" spans="1:16" s="63" customFormat="1" ht="15" customHeight="1" outlineLevel="1" x14ac:dyDescent="0.2">
      <c r="A93" s="63" t="s">
        <v>17</v>
      </c>
      <c r="B93" s="120" t="s">
        <v>421</v>
      </c>
      <c r="C93" s="121">
        <v>0.33</v>
      </c>
      <c r="D93" s="121">
        <v>3</v>
      </c>
      <c r="E93" s="89">
        <f t="shared" si="50"/>
        <v>0.11</v>
      </c>
      <c r="F93" s="120" t="s">
        <v>28</v>
      </c>
      <c r="G93" s="120" t="s">
        <v>77</v>
      </c>
      <c r="H93" s="115"/>
      <c r="I93" s="156"/>
      <c r="J93" s="156"/>
      <c r="K93" s="156"/>
      <c r="L93" s="156">
        <v>3</v>
      </c>
      <c r="M93" s="156">
        <v>0</v>
      </c>
      <c r="N93" s="156">
        <f t="shared" ref="N93" si="110">M93</f>
        <v>0</v>
      </c>
      <c r="O93" s="156">
        <f t="shared" ref="O93" si="111">N93</f>
        <v>0</v>
      </c>
      <c r="P93" s="148">
        <f t="shared" ref="P93" si="112">O93</f>
        <v>0</v>
      </c>
    </row>
    <row r="94" spans="1:16" s="63" customFormat="1" outlineLevel="1" x14ac:dyDescent="0.2">
      <c r="B94" s="64"/>
      <c r="C94" s="65"/>
      <c r="D94" s="121"/>
      <c r="E94" s="89" t="str">
        <f t="shared" si="50"/>
        <v/>
      </c>
      <c r="F94" s="64"/>
      <c r="G94" s="64"/>
      <c r="H94" s="13"/>
      <c r="I94" s="104"/>
      <c r="J94" s="104"/>
      <c r="K94" s="104"/>
      <c r="L94" s="104"/>
      <c r="M94" s="104"/>
      <c r="N94" s="104"/>
      <c r="O94" s="104"/>
      <c r="P94" s="51"/>
    </row>
    <row r="95" spans="1:16" x14ac:dyDescent="0.2">
      <c r="A95" s="104"/>
      <c r="B95" s="48" t="s">
        <v>16</v>
      </c>
      <c r="C95" s="46"/>
      <c r="D95" s="46"/>
      <c r="E95" s="46"/>
      <c r="F95" s="46"/>
      <c r="G95" s="48"/>
      <c r="H95" s="12"/>
      <c r="I95" s="11"/>
      <c r="J95" s="11"/>
      <c r="K95" s="11"/>
      <c r="L95" s="11"/>
      <c r="M95" s="11"/>
      <c r="N95" s="11"/>
      <c r="O95" s="11"/>
      <c r="P95" s="10"/>
    </row>
    <row r="96" spans="1:16" outlineLevel="1" x14ac:dyDescent="0.2">
      <c r="A96" s="69" t="s">
        <v>16</v>
      </c>
      <c r="B96" s="128" t="s">
        <v>93</v>
      </c>
      <c r="C96" s="123"/>
      <c r="D96" s="137"/>
      <c r="E96" s="89" t="str">
        <f t="shared" ref="E96:E162" si="113">IF(D96 = 0, "", C96/D96)</f>
        <v/>
      </c>
      <c r="F96" s="123"/>
      <c r="G96" s="128"/>
      <c r="H96" s="29"/>
      <c r="I96" s="29"/>
      <c r="J96" s="29"/>
      <c r="K96" s="29"/>
      <c r="L96" s="29"/>
      <c r="M96" s="29"/>
      <c r="N96" s="104"/>
      <c r="O96" s="104"/>
      <c r="P96" s="56"/>
    </row>
    <row r="97" spans="1:16" outlineLevel="1" x14ac:dyDescent="0.2">
      <c r="A97" s="69" t="s">
        <v>16</v>
      </c>
      <c r="B97" s="127" t="s">
        <v>184</v>
      </c>
      <c r="C97" s="126">
        <v>6</v>
      </c>
      <c r="D97" s="150">
        <v>4</v>
      </c>
      <c r="E97" s="89">
        <f t="shared" si="113"/>
        <v>1.5</v>
      </c>
      <c r="F97" s="126" t="s">
        <v>31</v>
      </c>
      <c r="G97" s="127" t="s">
        <v>87</v>
      </c>
      <c r="H97" s="13">
        <f t="shared" ref="H97:H98" si="114">C97</f>
        <v>6</v>
      </c>
      <c r="I97" s="104">
        <f t="shared" ref="I97:P97" si="115">H97</f>
        <v>6</v>
      </c>
      <c r="J97" s="104">
        <v>4</v>
      </c>
      <c r="K97" s="104">
        <v>0</v>
      </c>
      <c r="L97" s="104">
        <f t="shared" si="115"/>
        <v>0</v>
      </c>
      <c r="M97" s="104">
        <f t="shared" si="115"/>
        <v>0</v>
      </c>
      <c r="N97" s="104">
        <f t="shared" si="115"/>
        <v>0</v>
      </c>
      <c r="O97" s="104">
        <f t="shared" si="115"/>
        <v>0</v>
      </c>
      <c r="P97" s="51">
        <f t="shared" si="115"/>
        <v>0</v>
      </c>
    </row>
    <row r="98" spans="1:16" outlineLevel="1" x14ac:dyDescent="0.2">
      <c r="A98" s="69" t="s">
        <v>16</v>
      </c>
      <c r="B98" s="127" t="s">
        <v>374</v>
      </c>
      <c r="C98" s="126">
        <v>0.5</v>
      </c>
      <c r="D98" s="150">
        <v>0.5</v>
      </c>
      <c r="E98" s="89">
        <f t="shared" si="113"/>
        <v>1</v>
      </c>
      <c r="F98" s="126" t="s">
        <v>28</v>
      </c>
      <c r="G98" s="127" t="s">
        <v>87</v>
      </c>
      <c r="H98" s="13">
        <f t="shared" si="114"/>
        <v>0.5</v>
      </c>
      <c r="I98" s="104">
        <f t="shared" ref="I98:P98" si="116">H98</f>
        <v>0.5</v>
      </c>
      <c r="J98" s="104">
        <f t="shared" si="116"/>
        <v>0.5</v>
      </c>
      <c r="K98" s="104">
        <f t="shared" si="116"/>
        <v>0.5</v>
      </c>
      <c r="L98" s="104">
        <f t="shared" si="116"/>
        <v>0.5</v>
      </c>
      <c r="M98" s="104">
        <f t="shared" si="116"/>
        <v>0.5</v>
      </c>
      <c r="N98" s="104">
        <f t="shared" si="116"/>
        <v>0.5</v>
      </c>
      <c r="O98" s="104">
        <v>0</v>
      </c>
      <c r="P98" s="51">
        <f t="shared" si="116"/>
        <v>0</v>
      </c>
    </row>
    <row r="99" spans="1:16" outlineLevel="1" x14ac:dyDescent="0.2">
      <c r="A99" s="69" t="s">
        <v>16</v>
      </c>
      <c r="B99" s="129" t="s">
        <v>375</v>
      </c>
      <c r="C99" s="126"/>
      <c r="D99" s="150"/>
      <c r="E99" s="89" t="str">
        <f t="shared" si="113"/>
        <v/>
      </c>
      <c r="F99" s="126"/>
      <c r="G99" s="127"/>
      <c r="H99" s="104"/>
      <c r="I99" s="104"/>
      <c r="J99" s="104"/>
      <c r="K99" s="104"/>
      <c r="L99" s="104"/>
      <c r="M99" s="104"/>
      <c r="N99" s="104"/>
      <c r="O99" s="104"/>
      <c r="P99" s="51"/>
    </row>
    <row r="100" spans="1:16" outlineLevel="1" x14ac:dyDescent="0.2">
      <c r="A100" s="69" t="s">
        <v>16</v>
      </c>
      <c r="B100" s="127" t="s">
        <v>376</v>
      </c>
      <c r="C100" s="126">
        <v>0.25</v>
      </c>
      <c r="D100" s="192">
        <v>0.25</v>
      </c>
      <c r="E100" s="203">
        <f t="shared" si="113"/>
        <v>1</v>
      </c>
      <c r="F100" s="126" t="s">
        <v>31</v>
      </c>
      <c r="G100" s="127" t="s">
        <v>87</v>
      </c>
      <c r="H100" s="13">
        <f t="shared" ref="H100:H116" si="117">C100</f>
        <v>0.25</v>
      </c>
      <c r="I100" s="104">
        <f t="shared" ref="I100:P100" si="118">H100</f>
        <v>0.25</v>
      </c>
      <c r="J100" s="104">
        <v>0</v>
      </c>
      <c r="K100" s="104">
        <f t="shared" si="118"/>
        <v>0</v>
      </c>
      <c r="L100" s="104">
        <f t="shared" si="118"/>
        <v>0</v>
      </c>
      <c r="M100" s="104">
        <f t="shared" si="118"/>
        <v>0</v>
      </c>
      <c r="N100" s="104">
        <f t="shared" si="118"/>
        <v>0</v>
      </c>
      <c r="O100" s="104">
        <f t="shared" si="118"/>
        <v>0</v>
      </c>
      <c r="P100" s="51">
        <f t="shared" si="118"/>
        <v>0</v>
      </c>
    </row>
    <row r="101" spans="1:16" outlineLevel="1" x14ac:dyDescent="0.2">
      <c r="A101" s="69" t="s">
        <v>16</v>
      </c>
      <c r="B101" s="129" t="s">
        <v>98</v>
      </c>
      <c r="C101" s="126"/>
      <c r="D101" s="192"/>
      <c r="E101" s="203" t="str">
        <f t="shared" si="113"/>
        <v/>
      </c>
      <c r="F101" s="126"/>
      <c r="G101" s="127"/>
      <c r="H101" s="13"/>
      <c r="I101" s="104"/>
      <c r="J101" s="104"/>
      <c r="K101" s="104"/>
      <c r="L101" s="104"/>
      <c r="M101" s="104"/>
      <c r="N101" s="104"/>
      <c r="O101" s="104"/>
      <c r="P101" s="51"/>
    </row>
    <row r="102" spans="1:16" outlineLevel="1" x14ac:dyDescent="0.2">
      <c r="A102" s="69" t="s">
        <v>16</v>
      </c>
      <c r="B102" s="127" t="s">
        <v>377</v>
      </c>
      <c r="C102" s="126">
        <v>0.25</v>
      </c>
      <c r="D102" s="190" t="s">
        <v>343</v>
      </c>
      <c r="E102" s="191" t="s">
        <v>413</v>
      </c>
      <c r="F102" s="126" t="s">
        <v>31</v>
      </c>
      <c r="G102" s="127" t="s">
        <v>76</v>
      </c>
      <c r="H102" s="13">
        <f t="shared" si="117"/>
        <v>0.25</v>
      </c>
      <c r="I102" s="104">
        <f t="shared" ref="I102:O102" si="119">H102</f>
        <v>0.25</v>
      </c>
      <c r="J102" s="104">
        <f t="shared" si="119"/>
        <v>0.25</v>
      </c>
      <c r="K102" s="104">
        <f t="shared" si="119"/>
        <v>0.25</v>
      </c>
      <c r="L102" s="104">
        <f t="shared" si="119"/>
        <v>0.25</v>
      </c>
      <c r="M102" s="104">
        <f t="shared" si="119"/>
        <v>0.25</v>
      </c>
      <c r="N102" s="104">
        <f t="shared" si="119"/>
        <v>0.25</v>
      </c>
      <c r="O102" s="104">
        <f t="shared" si="119"/>
        <v>0.25</v>
      </c>
      <c r="P102" s="51">
        <v>0</v>
      </c>
    </row>
    <row r="103" spans="1:16" ht="15" outlineLevel="1" x14ac:dyDescent="0.25">
      <c r="A103" s="69" t="s">
        <v>16</v>
      </c>
      <c r="B103" s="127" t="s">
        <v>378</v>
      </c>
      <c r="C103" s="126">
        <v>1</v>
      </c>
      <c r="D103" s="217">
        <v>0</v>
      </c>
      <c r="E103" s="191" t="s">
        <v>413</v>
      </c>
      <c r="F103" s="126" t="s">
        <v>31</v>
      </c>
      <c r="G103" s="127" t="s">
        <v>88</v>
      </c>
      <c r="H103" s="13">
        <f t="shared" si="117"/>
        <v>1</v>
      </c>
      <c r="I103" s="104">
        <f t="shared" ref="I103:P103" si="120">H103</f>
        <v>1</v>
      </c>
      <c r="J103" s="104">
        <f t="shared" si="120"/>
        <v>1</v>
      </c>
      <c r="K103" s="104">
        <f t="shared" si="120"/>
        <v>1</v>
      </c>
      <c r="L103" s="104">
        <f t="shared" si="120"/>
        <v>1</v>
      </c>
      <c r="M103" s="104">
        <f t="shared" si="120"/>
        <v>1</v>
      </c>
      <c r="N103" s="104">
        <f t="shared" si="120"/>
        <v>1</v>
      </c>
      <c r="O103" s="104">
        <f t="shared" si="120"/>
        <v>1</v>
      </c>
      <c r="P103" s="51">
        <f t="shared" si="120"/>
        <v>1</v>
      </c>
    </row>
    <row r="104" spans="1:16" ht="15" outlineLevel="1" x14ac:dyDescent="0.25">
      <c r="A104" s="69" t="s">
        <v>16</v>
      </c>
      <c r="B104" s="125" t="s">
        <v>379</v>
      </c>
      <c r="C104" s="126">
        <v>1</v>
      </c>
      <c r="D104" s="217">
        <v>0</v>
      </c>
      <c r="E104" s="191" t="s">
        <v>413</v>
      </c>
      <c r="F104" s="126" t="s">
        <v>31</v>
      </c>
      <c r="G104" s="127" t="s">
        <v>88</v>
      </c>
      <c r="H104" s="13">
        <f t="shared" si="117"/>
        <v>1</v>
      </c>
      <c r="I104" s="104">
        <f t="shared" ref="I104:P104" si="121">H104</f>
        <v>1</v>
      </c>
      <c r="J104" s="104">
        <f t="shared" si="121"/>
        <v>1</v>
      </c>
      <c r="K104" s="104">
        <f t="shared" si="121"/>
        <v>1</v>
      </c>
      <c r="L104" s="104">
        <f t="shared" si="121"/>
        <v>1</v>
      </c>
      <c r="M104" s="104">
        <f t="shared" si="121"/>
        <v>1</v>
      </c>
      <c r="N104" s="104">
        <f t="shared" si="121"/>
        <v>1</v>
      </c>
      <c r="O104" s="104">
        <f t="shared" si="121"/>
        <v>1</v>
      </c>
      <c r="P104" s="51">
        <f t="shared" si="121"/>
        <v>1</v>
      </c>
    </row>
    <row r="105" spans="1:16" ht="15" outlineLevel="1" x14ac:dyDescent="0.25">
      <c r="A105" s="69" t="s">
        <v>16</v>
      </c>
      <c r="B105" s="125" t="s">
        <v>183</v>
      </c>
      <c r="C105" s="126">
        <v>0.5</v>
      </c>
      <c r="D105" s="217">
        <v>0</v>
      </c>
      <c r="E105" s="191" t="s">
        <v>413</v>
      </c>
      <c r="F105" s="126" t="s">
        <v>31</v>
      </c>
      <c r="G105" s="127" t="s">
        <v>87</v>
      </c>
      <c r="H105" s="13">
        <f t="shared" si="117"/>
        <v>0.5</v>
      </c>
      <c r="I105" s="104">
        <f t="shared" ref="I105:P105" si="122">H105</f>
        <v>0.5</v>
      </c>
      <c r="J105" s="104">
        <f t="shared" si="122"/>
        <v>0.5</v>
      </c>
      <c r="K105" s="104">
        <f t="shared" si="122"/>
        <v>0.5</v>
      </c>
      <c r="L105" s="104">
        <f t="shared" si="122"/>
        <v>0.5</v>
      </c>
      <c r="M105" s="104">
        <f t="shared" si="122"/>
        <v>0.5</v>
      </c>
      <c r="N105" s="104">
        <f t="shared" si="122"/>
        <v>0.5</v>
      </c>
      <c r="O105" s="104">
        <f t="shared" si="122"/>
        <v>0.5</v>
      </c>
      <c r="P105" s="51">
        <f t="shared" si="122"/>
        <v>0.5</v>
      </c>
    </row>
    <row r="106" spans="1:16" ht="15" outlineLevel="1" x14ac:dyDescent="0.25">
      <c r="A106" s="69" t="s">
        <v>16</v>
      </c>
      <c r="B106" s="125" t="s">
        <v>380</v>
      </c>
      <c r="C106" s="126">
        <v>0.5</v>
      </c>
      <c r="D106" s="217">
        <v>0</v>
      </c>
      <c r="E106" s="191" t="s">
        <v>413</v>
      </c>
      <c r="F106" s="126" t="s">
        <v>31</v>
      </c>
      <c r="G106" s="127" t="s">
        <v>87</v>
      </c>
      <c r="H106" s="13">
        <f t="shared" si="117"/>
        <v>0.5</v>
      </c>
      <c r="I106" s="104">
        <f t="shared" ref="I106:P106" si="123">H106</f>
        <v>0.5</v>
      </c>
      <c r="J106" s="104">
        <f t="shared" si="123"/>
        <v>0.5</v>
      </c>
      <c r="K106" s="104">
        <f t="shared" si="123"/>
        <v>0.5</v>
      </c>
      <c r="L106" s="104">
        <f t="shared" si="123"/>
        <v>0.5</v>
      </c>
      <c r="M106" s="104">
        <f t="shared" si="123"/>
        <v>0.5</v>
      </c>
      <c r="N106" s="104">
        <f t="shared" si="123"/>
        <v>0.5</v>
      </c>
      <c r="O106" s="104">
        <f t="shared" si="123"/>
        <v>0.5</v>
      </c>
      <c r="P106" s="51">
        <f t="shared" si="123"/>
        <v>0.5</v>
      </c>
    </row>
    <row r="107" spans="1:16" outlineLevel="1" x14ac:dyDescent="0.2">
      <c r="A107" s="69" t="s">
        <v>16</v>
      </c>
      <c r="B107" s="129" t="s">
        <v>106</v>
      </c>
      <c r="C107" s="126"/>
      <c r="D107" s="150"/>
      <c r="E107" s="89" t="str">
        <f t="shared" si="113"/>
        <v/>
      </c>
      <c r="F107" s="126"/>
      <c r="G107" s="127"/>
      <c r="H107" s="13"/>
      <c r="I107" s="104"/>
      <c r="J107" s="104"/>
      <c r="K107" s="104"/>
      <c r="L107" s="104"/>
      <c r="M107" s="104"/>
      <c r="N107" s="104"/>
      <c r="O107" s="104"/>
      <c r="P107" s="51"/>
    </row>
    <row r="108" spans="1:16" outlineLevel="1" x14ac:dyDescent="0.2">
      <c r="A108" s="69" t="s">
        <v>16</v>
      </c>
      <c r="B108" s="127" t="s">
        <v>381</v>
      </c>
      <c r="C108" s="126">
        <v>0.25</v>
      </c>
      <c r="D108" s="150">
        <v>0.25</v>
      </c>
      <c r="E108" s="89">
        <f t="shared" si="113"/>
        <v>1</v>
      </c>
      <c r="F108" s="126" t="s">
        <v>31</v>
      </c>
      <c r="G108" s="127" t="s">
        <v>88</v>
      </c>
      <c r="H108" s="13">
        <f t="shared" si="117"/>
        <v>0.25</v>
      </c>
      <c r="I108" s="104">
        <f t="shared" ref="I108:P108" si="124">H108</f>
        <v>0.25</v>
      </c>
      <c r="J108" s="104">
        <f t="shared" si="124"/>
        <v>0.25</v>
      </c>
      <c r="K108" s="104">
        <f t="shared" si="124"/>
        <v>0.25</v>
      </c>
      <c r="L108" s="104">
        <f t="shared" si="124"/>
        <v>0.25</v>
      </c>
      <c r="M108" s="104">
        <f t="shared" si="124"/>
        <v>0.25</v>
      </c>
      <c r="N108" s="104">
        <f t="shared" si="124"/>
        <v>0.25</v>
      </c>
      <c r="O108" s="104">
        <v>0</v>
      </c>
      <c r="P108" s="51">
        <f t="shared" si="124"/>
        <v>0</v>
      </c>
    </row>
    <row r="109" spans="1:16" outlineLevel="1" x14ac:dyDescent="0.2">
      <c r="A109" s="69" t="s">
        <v>16</v>
      </c>
      <c r="B109" s="125" t="s">
        <v>182</v>
      </c>
      <c r="C109" s="126">
        <v>1</v>
      </c>
      <c r="D109" s="150">
        <v>1</v>
      </c>
      <c r="E109" s="89">
        <f t="shared" si="113"/>
        <v>1</v>
      </c>
      <c r="F109" s="126" t="s">
        <v>31</v>
      </c>
      <c r="G109" s="127" t="s">
        <v>88</v>
      </c>
      <c r="H109" s="13">
        <f t="shared" si="117"/>
        <v>1</v>
      </c>
      <c r="I109" s="104">
        <f t="shared" ref="I109:P109" si="125">H109</f>
        <v>1</v>
      </c>
      <c r="J109" s="104">
        <v>0</v>
      </c>
      <c r="K109" s="104">
        <f t="shared" si="125"/>
        <v>0</v>
      </c>
      <c r="L109" s="104">
        <f t="shared" si="125"/>
        <v>0</v>
      </c>
      <c r="M109" s="104">
        <f t="shared" si="125"/>
        <v>0</v>
      </c>
      <c r="N109" s="104">
        <f t="shared" si="125"/>
        <v>0</v>
      </c>
      <c r="O109" s="104">
        <f t="shared" si="125"/>
        <v>0</v>
      </c>
      <c r="P109" s="51">
        <f t="shared" si="125"/>
        <v>0</v>
      </c>
    </row>
    <row r="110" spans="1:16" outlineLevel="1" x14ac:dyDescent="0.2">
      <c r="A110" s="69" t="s">
        <v>16</v>
      </c>
      <c r="B110" s="125" t="s">
        <v>181</v>
      </c>
      <c r="C110" s="126">
        <v>1</v>
      </c>
      <c r="D110" s="150">
        <v>1</v>
      </c>
      <c r="E110" s="89">
        <f t="shared" si="113"/>
        <v>1</v>
      </c>
      <c r="F110" s="126" t="s">
        <v>31</v>
      </c>
      <c r="G110" s="127" t="s">
        <v>88</v>
      </c>
      <c r="H110" s="13">
        <f t="shared" si="117"/>
        <v>1</v>
      </c>
      <c r="I110" s="104">
        <f t="shared" ref="I110:P110" si="126">H110</f>
        <v>1</v>
      </c>
      <c r="J110" s="104">
        <v>0</v>
      </c>
      <c r="K110" s="104">
        <f t="shared" si="126"/>
        <v>0</v>
      </c>
      <c r="L110" s="104">
        <f t="shared" si="126"/>
        <v>0</v>
      </c>
      <c r="M110" s="104">
        <f t="shared" si="126"/>
        <v>0</v>
      </c>
      <c r="N110" s="104">
        <f t="shared" si="126"/>
        <v>0</v>
      </c>
      <c r="O110" s="104">
        <f t="shared" si="126"/>
        <v>0</v>
      </c>
      <c r="P110" s="51">
        <f t="shared" si="126"/>
        <v>0</v>
      </c>
    </row>
    <row r="111" spans="1:16" outlineLevel="1" x14ac:dyDescent="0.2">
      <c r="A111" s="69" t="s">
        <v>16</v>
      </c>
      <c r="B111" s="125" t="s">
        <v>180</v>
      </c>
      <c r="C111" s="126">
        <v>1</v>
      </c>
      <c r="D111" s="150">
        <v>1</v>
      </c>
      <c r="E111" s="89">
        <f t="shared" si="113"/>
        <v>1</v>
      </c>
      <c r="F111" s="126" t="s">
        <v>31</v>
      </c>
      <c r="G111" s="127" t="s">
        <v>88</v>
      </c>
      <c r="H111" s="13">
        <f t="shared" si="117"/>
        <v>1</v>
      </c>
      <c r="I111" s="104">
        <f t="shared" ref="I111:P111" si="127">H111</f>
        <v>1</v>
      </c>
      <c r="J111" s="104">
        <f t="shared" si="127"/>
        <v>1</v>
      </c>
      <c r="K111" s="104">
        <f t="shared" si="127"/>
        <v>1</v>
      </c>
      <c r="L111" s="104">
        <f t="shared" si="127"/>
        <v>1</v>
      </c>
      <c r="M111" s="104">
        <f t="shared" si="127"/>
        <v>1</v>
      </c>
      <c r="N111" s="104">
        <v>0</v>
      </c>
      <c r="O111" s="104">
        <f t="shared" si="127"/>
        <v>0</v>
      </c>
      <c r="P111" s="51">
        <f t="shared" si="127"/>
        <v>0</v>
      </c>
    </row>
    <row r="112" spans="1:16" ht="15" outlineLevel="1" x14ac:dyDescent="0.25">
      <c r="A112" s="69" t="s">
        <v>16</v>
      </c>
      <c r="B112" s="125" t="s">
        <v>179</v>
      </c>
      <c r="C112" s="126">
        <v>1</v>
      </c>
      <c r="D112" s="108">
        <v>0</v>
      </c>
      <c r="E112" s="191" t="s">
        <v>413</v>
      </c>
      <c r="F112" s="126" t="s">
        <v>31</v>
      </c>
      <c r="G112" s="127" t="s">
        <v>88</v>
      </c>
      <c r="H112" s="13">
        <f t="shared" si="117"/>
        <v>1</v>
      </c>
      <c r="I112" s="104">
        <f t="shared" ref="I112:P112" si="128">H112</f>
        <v>1</v>
      </c>
      <c r="J112" s="104">
        <f t="shared" si="128"/>
        <v>1</v>
      </c>
      <c r="K112" s="104">
        <f t="shared" si="128"/>
        <v>1</v>
      </c>
      <c r="L112" s="104">
        <f t="shared" si="128"/>
        <v>1</v>
      </c>
      <c r="M112" s="104">
        <f t="shared" si="128"/>
        <v>1</v>
      </c>
      <c r="N112" s="104">
        <f t="shared" si="128"/>
        <v>1</v>
      </c>
      <c r="O112" s="104">
        <f t="shared" si="128"/>
        <v>1</v>
      </c>
      <c r="P112" s="51">
        <f t="shared" si="128"/>
        <v>1</v>
      </c>
    </row>
    <row r="113" spans="1:16" outlineLevel="1" x14ac:dyDescent="0.2">
      <c r="A113" s="69" t="s">
        <v>16</v>
      </c>
      <c r="B113" s="125" t="s">
        <v>382</v>
      </c>
      <c r="C113" s="126">
        <v>0.5</v>
      </c>
      <c r="D113" s="150">
        <v>0.25</v>
      </c>
      <c r="E113" s="89">
        <f t="shared" si="113"/>
        <v>2</v>
      </c>
      <c r="F113" s="126" t="s">
        <v>31</v>
      </c>
      <c r="G113" s="127" t="s">
        <v>87</v>
      </c>
      <c r="H113" s="13">
        <f t="shared" si="117"/>
        <v>0.5</v>
      </c>
      <c r="I113" s="104">
        <f t="shared" ref="I113:P113" si="129">H113</f>
        <v>0.5</v>
      </c>
      <c r="J113" s="104">
        <v>0</v>
      </c>
      <c r="K113" s="104">
        <f t="shared" si="129"/>
        <v>0</v>
      </c>
      <c r="L113" s="104">
        <f t="shared" si="129"/>
        <v>0</v>
      </c>
      <c r="M113" s="104">
        <f t="shared" si="129"/>
        <v>0</v>
      </c>
      <c r="N113" s="104">
        <f t="shared" si="129"/>
        <v>0</v>
      </c>
      <c r="O113" s="104">
        <f t="shared" si="129"/>
        <v>0</v>
      </c>
      <c r="P113" s="51">
        <f t="shared" si="129"/>
        <v>0</v>
      </c>
    </row>
    <row r="114" spans="1:16" outlineLevel="1" x14ac:dyDescent="0.2">
      <c r="A114" s="69" t="s">
        <v>16</v>
      </c>
      <c r="B114" s="125" t="s">
        <v>383</v>
      </c>
      <c r="C114" s="126">
        <v>1</v>
      </c>
      <c r="D114" s="150">
        <v>0.25</v>
      </c>
      <c r="E114" s="89">
        <f t="shared" si="113"/>
        <v>4</v>
      </c>
      <c r="F114" s="126" t="s">
        <v>31</v>
      </c>
      <c r="G114" s="127" t="s">
        <v>87</v>
      </c>
      <c r="H114" s="13">
        <f t="shared" si="117"/>
        <v>1</v>
      </c>
      <c r="I114" s="104">
        <f t="shared" ref="I114:P114" si="130">H114</f>
        <v>1</v>
      </c>
      <c r="J114" s="104">
        <v>0</v>
      </c>
      <c r="K114" s="104">
        <f t="shared" si="130"/>
        <v>0</v>
      </c>
      <c r="L114" s="104">
        <f t="shared" si="130"/>
        <v>0</v>
      </c>
      <c r="M114" s="104">
        <f t="shared" si="130"/>
        <v>0</v>
      </c>
      <c r="N114" s="104">
        <f t="shared" si="130"/>
        <v>0</v>
      </c>
      <c r="O114" s="104">
        <f t="shared" si="130"/>
        <v>0</v>
      </c>
      <c r="P114" s="51">
        <f t="shared" si="130"/>
        <v>0</v>
      </c>
    </row>
    <row r="115" spans="1:16" outlineLevel="1" x14ac:dyDescent="0.2">
      <c r="A115" s="69" t="s">
        <v>16</v>
      </c>
      <c r="B115" s="125" t="s">
        <v>384</v>
      </c>
      <c r="C115" s="126">
        <v>0.5</v>
      </c>
      <c r="D115" s="150">
        <v>0.25</v>
      </c>
      <c r="E115" s="89">
        <f t="shared" si="113"/>
        <v>2</v>
      </c>
      <c r="F115" s="126" t="s">
        <v>31</v>
      </c>
      <c r="G115" s="127" t="s">
        <v>87</v>
      </c>
      <c r="H115" s="13">
        <f t="shared" si="117"/>
        <v>0.5</v>
      </c>
      <c r="I115" s="104">
        <f t="shared" ref="I115:P115" si="131">H115</f>
        <v>0.5</v>
      </c>
      <c r="J115" s="104">
        <f t="shared" si="131"/>
        <v>0.5</v>
      </c>
      <c r="K115" s="104">
        <f t="shared" si="131"/>
        <v>0.5</v>
      </c>
      <c r="L115" s="104">
        <v>0</v>
      </c>
      <c r="M115" s="104">
        <f t="shared" si="131"/>
        <v>0</v>
      </c>
      <c r="N115" s="104">
        <f t="shared" si="131"/>
        <v>0</v>
      </c>
      <c r="O115" s="104">
        <f t="shared" si="131"/>
        <v>0</v>
      </c>
      <c r="P115" s="51">
        <f t="shared" si="131"/>
        <v>0</v>
      </c>
    </row>
    <row r="116" spans="1:16" ht="15" outlineLevel="1" x14ac:dyDescent="0.25">
      <c r="A116" s="69" t="s">
        <v>16</v>
      </c>
      <c r="B116" s="125" t="s">
        <v>385</v>
      </c>
      <c r="C116" s="126">
        <v>1</v>
      </c>
      <c r="D116" s="108">
        <v>0</v>
      </c>
      <c r="E116" s="191" t="s">
        <v>413</v>
      </c>
      <c r="F116" s="126" t="s">
        <v>31</v>
      </c>
      <c r="G116" s="127" t="s">
        <v>87</v>
      </c>
      <c r="H116" s="13">
        <f t="shared" si="117"/>
        <v>1</v>
      </c>
      <c r="I116" s="104">
        <f t="shared" ref="I116:P117" si="132">H116</f>
        <v>1</v>
      </c>
      <c r="J116" s="104">
        <f t="shared" si="132"/>
        <v>1</v>
      </c>
      <c r="K116" s="104">
        <f t="shared" si="132"/>
        <v>1</v>
      </c>
      <c r="L116" s="104">
        <f t="shared" si="132"/>
        <v>1</v>
      </c>
      <c r="M116" s="104">
        <f t="shared" si="132"/>
        <v>1</v>
      </c>
      <c r="N116" s="104">
        <f t="shared" si="132"/>
        <v>1</v>
      </c>
      <c r="O116" s="104">
        <f t="shared" si="132"/>
        <v>1</v>
      </c>
      <c r="P116" s="51">
        <f t="shared" si="132"/>
        <v>1</v>
      </c>
    </row>
    <row r="117" spans="1:16" s="144" customFormat="1" outlineLevel="1" x14ac:dyDescent="0.2">
      <c r="A117" s="153" t="s">
        <v>16</v>
      </c>
      <c r="B117" s="149" t="s">
        <v>571</v>
      </c>
      <c r="C117" s="150">
        <v>0.25</v>
      </c>
      <c r="D117" s="150">
        <v>0.25</v>
      </c>
      <c r="E117" s="89">
        <f t="shared" si="113"/>
        <v>1</v>
      </c>
      <c r="F117" s="150" t="s">
        <v>28</v>
      </c>
      <c r="G117" s="151" t="s">
        <v>88</v>
      </c>
      <c r="H117" s="157"/>
      <c r="I117" s="146"/>
      <c r="J117" s="155"/>
      <c r="K117" s="155">
        <v>0.25</v>
      </c>
      <c r="L117" s="155">
        <v>0</v>
      </c>
      <c r="M117" s="155">
        <f t="shared" si="132"/>
        <v>0</v>
      </c>
      <c r="N117" s="155">
        <f t="shared" si="132"/>
        <v>0</v>
      </c>
      <c r="O117" s="155">
        <f t="shared" si="132"/>
        <v>0</v>
      </c>
      <c r="P117" s="148">
        <f t="shared" si="132"/>
        <v>0</v>
      </c>
    </row>
    <row r="118" spans="1:16" s="144" customFormat="1" outlineLevel="1" x14ac:dyDescent="0.2">
      <c r="A118" s="153" t="s">
        <v>16</v>
      </c>
      <c r="B118" s="149" t="s">
        <v>420</v>
      </c>
      <c r="C118" s="150">
        <v>0.25</v>
      </c>
      <c r="D118" s="150">
        <v>0.5</v>
      </c>
      <c r="E118" s="89">
        <f t="shared" si="113"/>
        <v>0.5</v>
      </c>
      <c r="F118" s="150" t="s">
        <v>28</v>
      </c>
      <c r="G118" s="151" t="s">
        <v>88</v>
      </c>
      <c r="H118" s="155"/>
      <c r="I118" s="155"/>
      <c r="J118" s="155"/>
      <c r="K118" s="155">
        <v>0.25</v>
      </c>
      <c r="L118" s="155">
        <v>0</v>
      </c>
      <c r="M118" s="155">
        <f t="shared" ref="M118" si="133">L118</f>
        <v>0</v>
      </c>
      <c r="N118" s="155">
        <f t="shared" ref="N118" si="134">M118</f>
        <v>0</v>
      </c>
      <c r="O118" s="155">
        <f t="shared" ref="O118" si="135">N118</f>
        <v>0</v>
      </c>
      <c r="P118" s="148">
        <f t="shared" ref="P118" si="136">O118</f>
        <v>0</v>
      </c>
    </row>
    <row r="119" spans="1:16" s="144" customFormat="1" outlineLevel="1" x14ac:dyDescent="0.2">
      <c r="A119" s="153" t="s">
        <v>16</v>
      </c>
      <c r="B119" s="149" t="s">
        <v>424</v>
      </c>
      <c r="C119" s="150">
        <v>1</v>
      </c>
      <c r="D119" s="150">
        <v>1</v>
      </c>
      <c r="E119" s="89">
        <f t="shared" si="113"/>
        <v>1</v>
      </c>
      <c r="F119" s="150" t="s">
        <v>28</v>
      </c>
      <c r="G119" s="151" t="s">
        <v>88</v>
      </c>
      <c r="H119" s="156"/>
      <c r="I119" s="156"/>
      <c r="J119" s="156"/>
      <c r="K119" s="156"/>
      <c r="L119" s="156"/>
      <c r="M119" s="156">
        <v>0</v>
      </c>
      <c r="N119" s="156">
        <f t="shared" ref="N119:N120" si="137">M119</f>
        <v>0</v>
      </c>
      <c r="O119" s="156">
        <f t="shared" ref="O119:O120" si="138">N119</f>
        <v>0</v>
      </c>
      <c r="P119" s="148">
        <f t="shared" ref="P119:P120" si="139">O119</f>
        <v>0</v>
      </c>
    </row>
    <row r="120" spans="1:16" s="144" customFormat="1" outlineLevel="1" x14ac:dyDescent="0.2">
      <c r="A120" s="153" t="s">
        <v>16</v>
      </c>
      <c r="B120" s="149" t="s">
        <v>425</v>
      </c>
      <c r="C120" s="150">
        <v>3</v>
      </c>
      <c r="D120" s="150">
        <v>3</v>
      </c>
      <c r="E120" s="89">
        <f t="shared" si="113"/>
        <v>1</v>
      </c>
      <c r="F120" s="150" t="s">
        <v>28</v>
      </c>
      <c r="G120" s="151" t="s">
        <v>88</v>
      </c>
      <c r="H120" s="156"/>
      <c r="I120" s="156"/>
      <c r="J120" s="156"/>
      <c r="K120" s="156"/>
      <c r="L120" s="156"/>
      <c r="M120" s="156">
        <v>0</v>
      </c>
      <c r="N120" s="156">
        <f t="shared" si="137"/>
        <v>0</v>
      </c>
      <c r="O120" s="156">
        <f t="shared" si="138"/>
        <v>0</v>
      </c>
      <c r="P120" s="148">
        <f t="shared" si="139"/>
        <v>0</v>
      </c>
    </row>
    <row r="121" spans="1:16" outlineLevel="1" x14ac:dyDescent="0.2">
      <c r="A121" s="69" t="s">
        <v>16</v>
      </c>
      <c r="B121" s="129" t="s">
        <v>133</v>
      </c>
      <c r="C121" s="126"/>
      <c r="D121" s="150"/>
      <c r="E121" s="89" t="str">
        <f t="shared" si="113"/>
        <v/>
      </c>
      <c r="F121" s="126"/>
      <c r="G121" s="127"/>
      <c r="H121" s="104"/>
      <c r="I121" s="104"/>
      <c r="J121" s="104"/>
      <c r="K121" s="104"/>
      <c r="L121" s="104"/>
      <c r="M121" s="104"/>
      <c r="N121" s="104"/>
      <c r="O121" s="104"/>
      <c r="P121" s="51"/>
    </row>
    <row r="122" spans="1:16" ht="15" outlineLevel="1" x14ac:dyDescent="0.25">
      <c r="A122" s="69" t="s">
        <v>16</v>
      </c>
      <c r="B122" s="125" t="s">
        <v>178</v>
      </c>
      <c r="C122" s="126">
        <v>2</v>
      </c>
      <c r="D122" s="108">
        <v>0</v>
      </c>
      <c r="E122" s="191" t="s">
        <v>413</v>
      </c>
      <c r="F122" s="126" t="s">
        <v>31</v>
      </c>
      <c r="G122" s="127" t="s">
        <v>88</v>
      </c>
      <c r="H122" s="13">
        <f t="shared" ref="H122:H155" si="140">C122</f>
        <v>2</v>
      </c>
      <c r="I122" s="104">
        <f t="shared" ref="I122:P122" si="141">H122</f>
        <v>2</v>
      </c>
      <c r="J122" s="104">
        <f t="shared" si="141"/>
        <v>2</v>
      </c>
      <c r="K122" s="104">
        <f t="shared" si="141"/>
        <v>2</v>
      </c>
      <c r="L122" s="104">
        <f t="shared" si="141"/>
        <v>2</v>
      </c>
      <c r="M122" s="104">
        <f t="shared" si="141"/>
        <v>2</v>
      </c>
      <c r="N122" s="104">
        <f t="shared" si="141"/>
        <v>2</v>
      </c>
      <c r="O122" s="104">
        <f t="shared" si="141"/>
        <v>2</v>
      </c>
      <c r="P122" s="51">
        <f t="shared" si="141"/>
        <v>2</v>
      </c>
    </row>
    <row r="123" spans="1:16" ht="15" outlineLevel="1" x14ac:dyDescent="0.25">
      <c r="A123" s="69" t="s">
        <v>16</v>
      </c>
      <c r="B123" s="125" t="s">
        <v>177</v>
      </c>
      <c r="C123" s="126">
        <v>2</v>
      </c>
      <c r="D123" s="108">
        <v>0</v>
      </c>
      <c r="E123" s="191" t="s">
        <v>413</v>
      </c>
      <c r="F123" s="126" t="s">
        <v>31</v>
      </c>
      <c r="G123" s="127" t="s">
        <v>88</v>
      </c>
      <c r="H123" s="13">
        <f t="shared" si="140"/>
        <v>2</v>
      </c>
      <c r="I123" s="104">
        <f t="shared" ref="I123:P123" si="142">H123</f>
        <v>2</v>
      </c>
      <c r="J123" s="104">
        <f t="shared" si="142"/>
        <v>2</v>
      </c>
      <c r="K123" s="104">
        <f t="shared" si="142"/>
        <v>2</v>
      </c>
      <c r="L123" s="104">
        <f t="shared" si="142"/>
        <v>2</v>
      </c>
      <c r="M123" s="104">
        <f t="shared" si="142"/>
        <v>2</v>
      </c>
      <c r="N123" s="104">
        <f t="shared" si="142"/>
        <v>2</v>
      </c>
      <c r="O123" s="104">
        <f t="shared" si="142"/>
        <v>2</v>
      </c>
      <c r="P123" s="51">
        <f t="shared" si="142"/>
        <v>2</v>
      </c>
    </row>
    <row r="124" spans="1:16" outlineLevel="1" x14ac:dyDescent="0.2">
      <c r="A124" s="69" t="s">
        <v>16</v>
      </c>
      <c r="B124" s="125" t="s">
        <v>176</v>
      </c>
      <c r="C124" s="126">
        <v>0.25</v>
      </c>
      <c r="D124" s="150" t="s">
        <v>343</v>
      </c>
      <c r="E124" s="191" t="s">
        <v>413</v>
      </c>
      <c r="F124" s="126" t="s">
        <v>31</v>
      </c>
      <c r="G124" s="127" t="s">
        <v>76</v>
      </c>
      <c r="H124" s="13">
        <f t="shared" si="140"/>
        <v>0.25</v>
      </c>
      <c r="I124" s="104">
        <f t="shared" ref="I124:P124" si="143">H124</f>
        <v>0.25</v>
      </c>
      <c r="J124" s="104">
        <v>0</v>
      </c>
      <c r="K124" s="104">
        <f t="shared" si="143"/>
        <v>0</v>
      </c>
      <c r="L124" s="104">
        <f t="shared" si="143"/>
        <v>0</v>
      </c>
      <c r="M124" s="104">
        <f t="shared" si="143"/>
        <v>0</v>
      </c>
      <c r="N124" s="104">
        <f t="shared" si="143"/>
        <v>0</v>
      </c>
      <c r="O124" s="104">
        <f t="shared" si="143"/>
        <v>0</v>
      </c>
      <c r="P124" s="51">
        <f t="shared" si="143"/>
        <v>0</v>
      </c>
    </row>
    <row r="125" spans="1:16" outlineLevel="1" x14ac:dyDescent="0.2">
      <c r="A125" s="69" t="s">
        <v>16</v>
      </c>
      <c r="B125" s="125" t="s">
        <v>175</v>
      </c>
      <c r="C125" s="126">
        <v>0.25</v>
      </c>
      <c r="D125" s="150" t="s">
        <v>343</v>
      </c>
      <c r="E125" s="191" t="s">
        <v>413</v>
      </c>
      <c r="F125" s="126" t="s">
        <v>31</v>
      </c>
      <c r="G125" s="127" t="s">
        <v>76</v>
      </c>
      <c r="H125" s="13">
        <f t="shared" si="140"/>
        <v>0.25</v>
      </c>
      <c r="I125" s="104">
        <f t="shared" ref="I125:P125" si="144">H125</f>
        <v>0.25</v>
      </c>
      <c r="J125" s="104">
        <v>0</v>
      </c>
      <c r="K125" s="104">
        <f t="shared" si="144"/>
        <v>0</v>
      </c>
      <c r="L125" s="104">
        <f t="shared" si="144"/>
        <v>0</v>
      </c>
      <c r="M125" s="104">
        <f t="shared" si="144"/>
        <v>0</v>
      </c>
      <c r="N125" s="104">
        <f t="shared" si="144"/>
        <v>0</v>
      </c>
      <c r="O125" s="104">
        <f t="shared" si="144"/>
        <v>0</v>
      </c>
      <c r="P125" s="51">
        <f t="shared" si="144"/>
        <v>0</v>
      </c>
    </row>
    <row r="126" spans="1:16" outlineLevel="1" x14ac:dyDescent="0.2">
      <c r="A126" s="69" t="s">
        <v>16</v>
      </c>
      <c r="B126" s="125" t="s">
        <v>386</v>
      </c>
      <c r="C126" s="126">
        <v>0.25</v>
      </c>
      <c r="D126" s="150" t="s">
        <v>343</v>
      </c>
      <c r="E126" s="191" t="s">
        <v>413</v>
      </c>
      <c r="F126" s="126" t="s">
        <v>31</v>
      </c>
      <c r="G126" s="127" t="s">
        <v>76</v>
      </c>
      <c r="H126" s="13">
        <f t="shared" si="140"/>
        <v>0.25</v>
      </c>
      <c r="I126" s="104">
        <f t="shared" ref="I126:P126" si="145">H126</f>
        <v>0.25</v>
      </c>
      <c r="J126" s="104">
        <v>0</v>
      </c>
      <c r="K126" s="104">
        <f t="shared" si="145"/>
        <v>0</v>
      </c>
      <c r="L126" s="104">
        <f t="shared" si="145"/>
        <v>0</v>
      </c>
      <c r="M126" s="104">
        <f t="shared" si="145"/>
        <v>0</v>
      </c>
      <c r="N126" s="104">
        <f t="shared" si="145"/>
        <v>0</v>
      </c>
      <c r="O126" s="104">
        <f t="shared" si="145"/>
        <v>0</v>
      </c>
      <c r="P126" s="51">
        <f t="shared" si="145"/>
        <v>0</v>
      </c>
    </row>
    <row r="127" spans="1:16" outlineLevel="1" x14ac:dyDescent="0.2">
      <c r="A127" s="69" t="s">
        <v>16</v>
      </c>
      <c r="B127" s="125" t="s">
        <v>387</v>
      </c>
      <c r="C127" s="126">
        <v>0.25</v>
      </c>
      <c r="D127" s="150" t="s">
        <v>343</v>
      </c>
      <c r="E127" s="191" t="s">
        <v>413</v>
      </c>
      <c r="F127" s="126" t="s">
        <v>31</v>
      </c>
      <c r="G127" s="127" t="s">
        <v>76</v>
      </c>
      <c r="H127" s="13">
        <f t="shared" si="140"/>
        <v>0.25</v>
      </c>
      <c r="I127" s="104">
        <f t="shared" ref="I127:P127" si="146">H127</f>
        <v>0.25</v>
      </c>
      <c r="J127" s="104">
        <v>0</v>
      </c>
      <c r="K127" s="104">
        <f t="shared" si="146"/>
        <v>0</v>
      </c>
      <c r="L127" s="104">
        <f t="shared" si="146"/>
        <v>0</v>
      </c>
      <c r="M127" s="104">
        <f t="shared" si="146"/>
        <v>0</v>
      </c>
      <c r="N127" s="104">
        <f t="shared" si="146"/>
        <v>0</v>
      </c>
      <c r="O127" s="104">
        <f t="shared" si="146"/>
        <v>0</v>
      </c>
      <c r="P127" s="51">
        <f t="shared" si="146"/>
        <v>0</v>
      </c>
    </row>
    <row r="128" spans="1:16" outlineLevel="1" x14ac:dyDescent="0.2">
      <c r="A128" s="69" t="s">
        <v>16</v>
      </c>
      <c r="B128" s="142" t="s">
        <v>195</v>
      </c>
      <c r="C128" s="139"/>
      <c r="D128" s="150"/>
      <c r="E128" s="89" t="str">
        <f t="shared" si="113"/>
        <v/>
      </c>
      <c r="F128" s="139"/>
      <c r="G128" s="140"/>
      <c r="H128" s="104"/>
      <c r="I128" s="104"/>
      <c r="J128" s="104"/>
      <c r="K128" s="104"/>
      <c r="L128" s="104"/>
      <c r="M128" s="104"/>
      <c r="N128" s="104"/>
      <c r="O128" s="104"/>
      <c r="P128" s="51"/>
    </row>
    <row r="129" spans="1:16" outlineLevel="1" x14ac:dyDescent="0.2">
      <c r="A129" s="69" t="s">
        <v>16</v>
      </c>
      <c r="B129" s="138" t="s">
        <v>401</v>
      </c>
      <c r="C129" s="139">
        <v>6</v>
      </c>
      <c r="D129" s="150">
        <v>4</v>
      </c>
      <c r="E129" s="89">
        <f t="shared" si="113"/>
        <v>1.5</v>
      </c>
      <c r="F129" s="139" t="s">
        <v>31</v>
      </c>
      <c r="G129" s="140" t="s">
        <v>76</v>
      </c>
      <c r="H129" s="104">
        <f>C129</f>
        <v>6</v>
      </c>
      <c r="I129" s="104">
        <v>1</v>
      </c>
      <c r="J129" s="104">
        <f t="shared" ref="J129:P129" si="147">I129</f>
        <v>1</v>
      </c>
      <c r="K129" s="104">
        <v>0</v>
      </c>
      <c r="L129" s="104">
        <f t="shared" si="147"/>
        <v>0</v>
      </c>
      <c r="M129" s="104">
        <f t="shared" si="147"/>
        <v>0</v>
      </c>
      <c r="N129" s="104">
        <f t="shared" si="147"/>
        <v>0</v>
      </c>
      <c r="O129" s="104">
        <f t="shared" si="147"/>
        <v>0</v>
      </c>
      <c r="P129" s="51">
        <f t="shared" si="147"/>
        <v>0</v>
      </c>
    </row>
    <row r="130" spans="1:16" s="144" customFormat="1" outlineLevel="1" x14ac:dyDescent="0.2">
      <c r="A130" s="153" t="s">
        <v>16</v>
      </c>
      <c r="B130" s="149" t="s">
        <v>418</v>
      </c>
      <c r="C130" s="150">
        <v>4</v>
      </c>
      <c r="D130" s="150">
        <v>2.5</v>
      </c>
      <c r="E130" s="89">
        <f t="shared" si="113"/>
        <v>1.6</v>
      </c>
      <c r="F130" s="150" t="s">
        <v>31</v>
      </c>
      <c r="G130" s="151" t="s">
        <v>76</v>
      </c>
      <c r="H130" s="146"/>
      <c r="I130" s="154"/>
      <c r="J130" s="154"/>
      <c r="K130" s="154">
        <v>4</v>
      </c>
      <c r="L130" s="154">
        <f t="shared" ref="L130" si="148">K130</f>
        <v>4</v>
      </c>
      <c r="M130" s="154">
        <v>1</v>
      </c>
      <c r="N130" s="154">
        <v>0</v>
      </c>
      <c r="O130" s="154">
        <f t="shared" ref="O130" si="149">N130</f>
        <v>0</v>
      </c>
      <c r="P130" s="148">
        <f t="shared" ref="P130" si="150">O130</f>
        <v>0</v>
      </c>
    </row>
    <row r="131" spans="1:16" outlineLevel="1" x14ac:dyDescent="0.2">
      <c r="A131" s="69" t="s">
        <v>16</v>
      </c>
      <c r="B131" s="138" t="s">
        <v>194</v>
      </c>
      <c r="C131" s="139">
        <v>3</v>
      </c>
      <c r="D131" s="150">
        <v>3.5</v>
      </c>
      <c r="E131" s="89">
        <f t="shared" si="113"/>
        <v>0.8571428571428571</v>
      </c>
      <c r="F131" s="139" t="s">
        <v>31</v>
      </c>
      <c r="G131" s="140" t="s">
        <v>76</v>
      </c>
      <c r="H131" s="104">
        <f>C131</f>
        <v>3</v>
      </c>
      <c r="I131" s="104">
        <f t="shared" ref="I131:P131" si="151">H131</f>
        <v>3</v>
      </c>
      <c r="J131" s="104">
        <f t="shared" si="151"/>
        <v>3</v>
      </c>
      <c r="K131" s="104">
        <v>4</v>
      </c>
      <c r="L131" s="104">
        <f t="shared" si="151"/>
        <v>4</v>
      </c>
      <c r="M131" s="104">
        <v>0</v>
      </c>
      <c r="N131" s="104">
        <f t="shared" si="151"/>
        <v>0</v>
      </c>
      <c r="O131" s="104">
        <f t="shared" si="151"/>
        <v>0</v>
      </c>
      <c r="P131" s="51">
        <f t="shared" si="151"/>
        <v>0</v>
      </c>
    </row>
    <row r="132" spans="1:16" s="144" customFormat="1" outlineLevel="1" x14ac:dyDescent="0.2">
      <c r="A132" s="153" t="s">
        <v>16</v>
      </c>
      <c r="B132" s="149" t="s">
        <v>423</v>
      </c>
      <c r="C132" s="150">
        <v>2</v>
      </c>
      <c r="D132" s="150">
        <v>1.5</v>
      </c>
      <c r="E132" s="89">
        <f t="shared" si="113"/>
        <v>1.3333333333333333</v>
      </c>
      <c r="F132" s="150" t="s">
        <v>25</v>
      </c>
      <c r="G132" s="151" t="s">
        <v>76</v>
      </c>
      <c r="H132" s="156"/>
      <c r="I132" s="156"/>
      <c r="J132" s="156"/>
      <c r="K132" s="156"/>
      <c r="L132" s="156"/>
      <c r="M132" s="156">
        <v>0</v>
      </c>
      <c r="N132" s="156">
        <f t="shared" ref="N132:N133" si="152">M132</f>
        <v>0</v>
      </c>
      <c r="O132" s="156">
        <f t="shared" ref="O132" si="153">N132</f>
        <v>0</v>
      </c>
      <c r="P132" s="148">
        <f t="shared" ref="P132:P135" si="154">O132</f>
        <v>0</v>
      </c>
    </row>
    <row r="133" spans="1:16" s="144" customFormat="1" outlineLevel="1" x14ac:dyDescent="0.2">
      <c r="A133" s="122" t="s">
        <v>16</v>
      </c>
      <c r="B133" s="151" t="s">
        <v>443</v>
      </c>
      <c r="C133" s="150">
        <v>2</v>
      </c>
      <c r="D133" s="150">
        <v>0.75</v>
      </c>
      <c r="E133" s="89">
        <f t="shared" si="113"/>
        <v>2.6666666666666665</v>
      </c>
      <c r="F133" s="150" t="s">
        <v>25</v>
      </c>
      <c r="G133" s="151" t="s">
        <v>76</v>
      </c>
      <c r="H133" s="161"/>
      <c r="I133" s="161">
        <v>2</v>
      </c>
      <c r="J133" s="161">
        <v>1</v>
      </c>
      <c r="K133" s="161">
        <f t="shared" ref="K133" si="155">J133</f>
        <v>1</v>
      </c>
      <c r="L133" s="161">
        <f t="shared" ref="L133" si="156">K133</f>
        <v>1</v>
      </c>
      <c r="M133" s="161">
        <f t="shared" ref="M133" si="157">L133</f>
        <v>1</v>
      </c>
      <c r="N133" s="161">
        <f t="shared" si="152"/>
        <v>1</v>
      </c>
      <c r="O133" s="161">
        <v>0</v>
      </c>
      <c r="P133" s="148">
        <f t="shared" si="154"/>
        <v>0</v>
      </c>
    </row>
    <row r="134" spans="1:16" s="144" customFormat="1" outlineLevel="1" x14ac:dyDescent="0.2">
      <c r="A134" s="122" t="s">
        <v>16</v>
      </c>
      <c r="B134" s="151" t="s">
        <v>444</v>
      </c>
      <c r="C134" s="150">
        <v>1</v>
      </c>
      <c r="D134" s="192">
        <v>0.25</v>
      </c>
      <c r="E134" s="203">
        <f t="shared" si="113"/>
        <v>4</v>
      </c>
      <c r="F134" s="150" t="s">
        <v>28</v>
      </c>
      <c r="G134" s="151" t="s">
        <v>76</v>
      </c>
      <c r="H134" s="161"/>
      <c r="I134" s="161"/>
      <c r="J134" s="161"/>
      <c r="K134" s="161"/>
      <c r="L134" s="161"/>
      <c r="M134" s="161"/>
      <c r="N134" s="161"/>
      <c r="O134" s="161">
        <v>0</v>
      </c>
      <c r="P134" s="148">
        <f t="shared" si="154"/>
        <v>0</v>
      </c>
    </row>
    <row r="135" spans="1:16" s="144" customFormat="1" outlineLevel="1" x14ac:dyDescent="0.2">
      <c r="A135" s="122" t="s">
        <v>16</v>
      </c>
      <c r="B135" s="151" t="s">
        <v>445</v>
      </c>
      <c r="C135" s="150">
        <v>1</v>
      </c>
      <c r="D135" s="192">
        <v>0.5</v>
      </c>
      <c r="E135" s="203">
        <f t="shared" si="113"/>
        <v>2</v>
      </c>
      <c r="F135" s="150" t="s">
        <v>28</v>
      </c>
      <c r="G135" s="151" t="s">
        <v>76</v>
      </c>
      <c r="H135" s="161"/>
      <c r="I135" s="161"/>
      <c r="J135" s="161"/>
      <c r="K135" s="161"/>
      <c r="L135" s="161"/>
      <c r="M135" s="161"/>
      <c r="N135" s="161"/>
      <c r="O135" s="161">
        <v>0</v>
      </c>
      <c r="P135" s="148">
        <f t="shared" si="154"/>
        <v>0</v>
      </c>
    </row>
    <row r="136" spans="1:16" s="144" customFormat="1" outlineLevel="1" x14ac:dyDescent="0.2">
      <c r="A136" s="153" t="s">
        <v>16</v>
      </c>
      <c r="B136" s="149" t="s">
        <v>193</v>
      </c>
      <c r="C136" s="150">
        <v>0.25</v>
      </c>
      <c r="D136" s="190" t="s">
        <v>343</v>
      </c>
      <c r="E136" s="191" t="s">
        <v>413</v>
      </c>
      <c r="F136" s="150" t="s">
        <v>25</v>
      </c>
      <c r="G136" s="151" t="s">
        <v>87</v>
      </c>
      <c r="H136" s="145">
        <f>C136</f>
        <v>0.25</v>
      </c>
      <c r="I136" s="145">
        <f t="shared" ref="I136:P136" si="158">H136</f>
        <v>0.25</v>
      </c>
      <c r="J136" s="145">
        <f t="shared" si="158"/>
        <v>0.25</v>
      </c>
      <c r="K136" s="145">
        <f t="shared" si="158"/>
        <v>0.25</v>
      </c>
      <c r="L136" s="145">
        <f t="shared" si="158"/>
        <v>0.25</v>
      </c>
      <c r="M136" s="145">
        <f t="shared" si="158"/>
        <v>0.25</v>
      </c>
      <c r="N136" s="145">
        <f t="shared" si="158"/>
        <v>0.25</v>
      </c>
      <c r="O136" s="145">
        <f t="shared" si="158"/>
        <v>0.25</v>
      </c>
      <c r="P136" s="148">
        <f t="shared" si="158"/>
        <v>0.25</v>
      </c>
    </row>
    <row r="137" spans="1:16" s="144" customFormat="1" outlineLevel="1" x14ac:dyDescent="0.2">
      <c r="A137" s="153" t="s">
        <v>16</v>
      </c>
      <c r="B137" s="149" t="s">
        <v>192</v>
      </c>
      <c r="C137" s="150">
        <v>0.25</v>
      </c>
      <c r="D137" s="190" t="s">
        <v>343</v>
      </c>
      <c r="E137" s="191" t="s">
        <v>413</v>
      </c>
      <c r="F137" s="150" t="s">
        <v>25</v>
      </c>
      <c r="G137" s="151" t="s">
        <v>87</v>
      </c>
      <c r="H137" s="145">
        <f>C137</f>
        <v>0.25</v>
      </c>
      <c r="I137" s="145">
        <f t="shared" ref="I137:P137" si="159">H137</f>
        <v>0.25</v>
      </c>
      <c r="J137" s="145">
        <f t="shared" si="159"/>
        <v>0.25</v>
      </c>
      <c r="K137" s="145">
        <f t="shared" si="159"/>
        <v>0.25</v>
      </c>
      <c r="L137" s="145">
        <f t="shared" si="159"/>
        <v>0.25</v>
      </c>
      <c r="M137" s="145">
        <f t="shared" si="159"/>
        <v>0.25</v>
      </c>
      <c r="N137" s="145">
        <f t="shared" si="159"/>
        <v>0.25</v>
      </c>
      <c r="O137" s="145">
        <f t="shared" si="159"/>
        <v>0.25</v>
      </c>
      <c r="P137" s="148">
        <f t="shared" si="159"/>
        <v>0.25</v>
      </c>
    </row>
    <row r="138" spans="1:16" outlineLevel="1" x14ac:dyDescent="0.2">
      <c r="A138" s="69" t="s">
        <v>16</v>
      </c>
      <c r="B138" s="129" t="s">
        <v>136</v>
      </c>
      <c r="C138" s="126"/>
      <c r="D138" s="192"/>
      <c r="E138" s="203" t="str">
        <f t="shared" si="113"/>
        <v/>
      </c>
      <c r="F138" s="126"/>
      <c r="G138" s="127"/>
      <c r="H138" s="13"/>
      <c r="I138" s="104"/>
      <c r="J138" s="104"/>
      <c r="K138" s="104"/>
      <c r="L138" s="104"/>
      <c r="M138" s="104"/>
      <c r="N138" s="104"/>
      <c r="O138" s="104"/>
      <c r="P138" s="51"/>
    </row>
    <row r="139" spans="1:16" outlineLevel="1" x14ac:dyDescent="0.2">
      <c r="A139" s="69" t="s">
        <v>16</v>
      </c>
      <c r="B139" s="125" t="s">
        <v>137</v>
      </c>
      <c r="C139" s="125">
        <v>0.5</v>
      </c>
      <c r="D139" s="190">
        <v>0.25</v>
      </c>
      <c r="E139" s="203">
        <f t="shared" si="113"/>
        <v>2</v>
      </c>
      <c r="F139" s="126" t="s">
        <v>31</v>
      </c>
      <c r="G139" s="127" t="s">
        <v>87</v>
      </c>
      <c r="H139" s="13">
        <f t="shared" si="140"/>
        <v>0.5</v>
      </c>
      <c r="I139" s="104">
        <f t="shared" ref="I139:P139" si="160">H139</f>
        <v>0.5</v>
      </c>
      <c r="J139" s="104">
        <f t="shared" si="160"/>
        <v>0.5</v>
      </c>
      <c r="K139" s="104">
        <f t="shared" si="160"/>
        <v>0.5</v>
      </c>
      <c r="L139" s="104">
        <f t="shared" si="160"/>
        <v>0.5</v>
      </c>
      <c r="M139" s="104">
        <f t="shared" si="160"/>
        <v>0.5</v>
      </c>
      <c r="N139" s="104">
        <f t="shared" si="160"/>
        <v>0.5</v>
      </c>
      <c r="O139" s="104">
        <v>0</v>
      </c>
      <c r="P139" s="51">
        <f t="shared" si="160"/>
        <v>0</v>
      </c>
    </row>
    <row r="140" spans="1:16" outlineLevel="1" x14ac:dyDescent="0.2">
      <c r="A140" s="69" t="s">
        <v>16</v>
      </c>
      <c r="B140" s="125" t="s">
        <v>138</v>
      </c>
      <c r="C140" s="125">
        <v>0.25</v>
      </c>
      <c r="D140" s="149">
        <v>0.25</v>
      </c>
      <c r="E140" s="89">
        <f t="shared" si="113"/>
        <v>1</v>
      </c>
      <c r="F140" s="126" t="s">
        <v>31</v>
      </c>
      <c r="G140" s="127" t="s">
        <v>87</v>
      </c>
      <c r="H140" s="13">
        <f t="shared" si="140"/>
        <v>0.25</v>
      </c>
      <c r="I140" s="104">
        <f t="shared" ref="I140:P140" si="161">H140</f>
        <v>0.25</v>
      </c>
      <c r="J140" s="104">
        <f t="shared" si="161"/>
        <v>0.25</v>
      </c>
      <c r="K140" s="104">
        <v>0</v>
      </c>
      <c r="L140" s="104">
        <f t="shared" si="161"/>
        <v>0</v>
      </c>
      <c r="M140" s="104">
        <f t="shared" si="161"/>
        <v>0</v>
      </c>
      <c r="N140" s="104">
        <f t="shared" si="161"/>
        <v>0</v>
      </c>
      <c r="O140" s="104">
        <f t="shared" si="161"/>
        <v>0</v>
      </c>
      <c r="P140" s="51">
        <f t="shared" si="161"/>
        <v>0</v>
      </c>
    </row>
    <row r="141" spans="1:16" outlineLevel="1" x14ac:dyDescent="0.2">
      <c r="A141" s="69" t="s">
        <v>16</v>
      </c>
      <c r="B141" s="125" t="s">
        <v>139</v>
      </c>
      <c r="C141" s="125">
        <v>0.25</v>
      </c>
      <c r="D141" s="149">
        <v>0.25</v>
      </c>
      <c r="E141" s="89">
        <f t="shared" si="113"/>
        <v>1</v>
      </c>
      <c r="F141" s="126" t="s">
        <v>31</v>
      </c>
      <c r="G141" s="127" t="s">
        <v>87</v>
      </c>
      <c r="H141" s="13">
        <f t="shared" si="140"/>
        <v>0.25</v>
      </c>
      <c r="I141" s="104">
        <f t="shared" ref="I141:P141" si="162">H141</f>
        <v>0.25</v>
      </c>
      <c r="J141" s="104">
        <f t="shared" si="162"/>
        <v>0.25</v>
      </c>
      <c r="K141" s="104">
        <v>0</v>
      </c>
      <c r="L141" s="104">
        <f t="shared" si="162"/>
        <v>0</v>
      </c>
      <c r="M141" s="104">
        <f t="shared" si="162"/>
        <v>0</v>
      </c>
      <c r="N141" s="104">
        <f t="shared" si="162"/>
        <v>0</v>
      </c>
      <c r="O141" s="104">
        <f t="shared" si="162"/>
        <v>0</v>
      </c>
      <c r="P141" s="51">
        <f t="shared" si="162"/>
        <v>0</v>
      </c>
    </row>
    <row r="142" spans="1:16" outlineLevel="1" x14ac:dyDescent="0.2">
      <c r="A142" s="69" t="s">
        <v>16</v>
      </c>
      <c r="B142" s="125" t="s">
        <v>388</v>
      </c>
      <c r="C142" s="125">
        <v>0.5</v>
      </c>
      <c r="D142" s="149">
        <v>0.5</v>
      </c>
      <c r="E142" s="89">
        <f t="shared" si="113"/>
        <v>1</v>
      </c>
      <c r="F142" s="126" t="s">
        <v>31</v>
      </c>
      <c r="G142" s="127" t="s">
        <v>87</v>
      </c>
      <c r="H142" s="13">
        <f t="shared" si="140"/>
        <v>0.5</v>
      </c>
      <c r="I142" s="104">
        <f t="shared" ref="I142:P142" si="163">H142</f>
        <v>0.5</v>
      </c>
      <c r="J142" s="104">
        <f t="shared" si="163"/>
        <v>0.5</v>
      </c>
      <c r="K142" s="104">
        <f t="shared" si="163"/>
        <v>0.5</v>
      </c>
      <c r="L142" s="104">
        <f t="shared" si="163"/>
        <v>0.5</v>
      </c>
      <c r="M142" s="104">
        <f t="shared" si="163"/>
        <v>0.5</v>
      </c>
      <c r="N142" s="104">
        <f t="shared" si="163"/>
        <v>0.5</v>
      </c>
      <c r="O142" s="104">
        <v>0</v>
      </c>
      <c r="P142" s="51">
        <f t="shared" si="163"/>
        <v>0</v>
      </c>
    </row>
    <row r="143" spans="1:16" outlineLevel="1" x14ac:dyDescent="0.2">
      <c r="A143" s="69" t="s">
        <v>16</v>
      </c>
      <c r="B143" s="125" t="s">
        <v>389</v>
      </c>
      <c r="C143" s="125">
        <v>0.5</v>
      </c>
      <c r="D143" s="149">
        <v>1</v>
      </c>
      <c r="E143" s="89">
        <f t="shared" si="113"/>
        <v>0.5</v>
      </c>
      <c r="F143" s="126" t="s">
        <v>31</v>
      </c>
      <c r="G143" s="127" t="s">
        <v>87</v>
      </c>
      <c r="H143" s="13">
        <f t="shared" si="140"/>
        <v>0.5</v>
      </c>
      <c r="I143" s="104">
        <f t="shared" ref="I143:P143" si="164">H143</f>
        <v>0.5</v>
      </c>
      <c r="J143" s="104">
        <f t="shared" si="164"/>
        <v>0.5</v>
      </c>
      <c r="K143" s="104">
        <f t="shared" si="164"/>
        <v>0.5</v>
      </c>
      <c r="L143" s="104">
        <f t="shared" si="164"/>
        <v>0.5</v>
      </c>
      <c r="M143" s="104">
        <f t="shared" si="164"/>
        <v>0.5</v>
      </c>
      <c r="N143" s="104">
        <f t="shared" si="164"/>
        <v>0.5</v>
      </c>
      <c r="O143" s="104">
        <v>0</v>
      </c>
      <c r="P143" s="51">
        <f t="shared" si="164"/>
        <v>0</v>
      </c>
    </row>
    <row r="144" spans="1:16" outlineLevel="1" x14ac:dyDescent="0.2">
      <c r="A144" s="69" t="s">
        <v>16</v>
      </c>
      <c r="B144" s="125" t="s">
        <v>390</v>
      </c>
      <c r="C144" s="125">
        <v>0.25</v>
      </c>
      <c r="D144" s="149">
        <v>0.25</v>
      </c>
      <c r="E144" s="89">
        <f t="shared" si="113"/>
        <v>1</v>
      </c>
      <c r="F144" s="126" t="s">
        <v>31</v>
      </c>
      <c r="G144" s="127" t="s">
        <v>87</v>
      </c>
      <c r="H144" s="13">
        <f t="shared" si="140"/>
        <v>0.25</v>
      </c>
      <c r="I144" s="104">
        <f t="shared" ref="I144:P144" si="165">H144</f>
        <v>0.25</v>
      </c>
      <c r="J144" s="104">
        <f t="shared" si="165"/>
        <v>0.25</v>
      </c>
      <c r="K144" s="104">
        <f t="shared" si="165"/>
        <v>0.25</v>
      </c>
      <c r="L144" s="104">
        <v>0</v>
      </c>
      <c r="M144" s="104">
        <f t="shared" si="165"/>
        <v>0</v>
      </c>
      <c r="N144" s="104">
        <f t="shared" si="165"/>
        <v>0</v>
      </c>
      <c r="O144" s="104">
        <f t="shared" si="165"/>
        <v>0</v>
      </c>
      <c r="P144" s="51">
        <f t="shared" si="165"/>
        <v>0</v>
      </c>
    </row>
    <row r="145" spans="1:16" outlineLevel="1" x14ac:dyDescent="0.2">
      <c r="A145" s="69" t="s">
        <v>16</v>
      </c>
      <c r="B145" s="127" t="s">
        <v>391</v>
      </c>
      <c r="C145" s="124">
        <v>0.5</v>
      </c>
      <c r="D145" s="148">
        <v>1</v>
      </c>
      <c r="E145" s="89">
        <f t="shared" si="113"/>
        <v>0.5</v>
      </c>
      <c r="F145" s="126" t="s">
        <v>28</v>
      </c>
      <c r="G145" s="127" t="s">
        <v>87</v>
      </c>
      <c r="H145" s="13">
        <f t="shared" si="140"/>
        <v>0.5</v>
      </c>
      <c r="I145" s="104">
        <f t="shared" ref="I145:O145" si="166">H145</f>
        <v>0.5</v>
      </c>
      <c r="J145" s="104">
        <f t="shared" si="166"/>
        <v>0.5</v>
      </c>
      <c r="K145" s="104">
        <f t="shared" si="166"/>
        <v>0.5</v>
      </c>
      <c r="L145" s="104">
        <f t="shared" si="166"/>
        <v>0.5</v>
      </c>
      <c r="M145" s="104">
        <f t="shared" si="166"/>
        <v>0.5</v>
      </c>
      <c r="N145" s="104">
        <f t="shared" si="166"/>
        <v>0.5</v>
      </c>
      <c r="O145" s="104">
        <f t="shared" si="166"/>
        <v>0.5</v>
      </c>
      <c r="P145" s="51">
        <v>0</v>
      </c>
    </row>
    <row r="146" spans="1:16" outlineLevel="1" x14ac:dyDescent="0.2">
      <c r="A146" s="69" t="s">
        <v>16</v>
      </c>
      <c r="B146" s="129" t="s">
        <v>140</v>
      </c>
      <c r="C146" s="126"/>
      <c r="D146" s="150"/>
      <c r="E146" s="89" t="str">
        <f t="shared" si="113"/>
        <v/>
      </c>
      <c r="F146" s="126"/>
      <c r="G146" s="127"/>
      <c r="H146" s="13"/>
      <c r="I146" s="104"/>
      <c r="J146" s="104"/>
      <c r="K146" s="104"/>
      <c r="L146" s="104"/>
      <c r="M146" s="104"/>
      <c r="N146" s="104"/>
      <c r="O146" s="104"/>
      <c r="P146" s="51"/>
    </row>
    <row r="147" spans="1:16" outlineLevel="1" x14ac:dyDescent="0.2">
      <c r="A147" s="69" t="s">
        <v>16</v>
      </c>
      <c r="B147" s="125" t="s">
        <v>392</v>
      </c>
      <c r="C147" s="126">
        <v>1</v>
      </c>
      <c r="D147" s="150">
        <v>3</v>
      </c>
      <c r="E147" s="89">
        <f t="shared" si="113"/>
        <v>0.33333333333333331</v>
      </c>
      <c r="F147" s="126" t="s">
        <v>28</v>
      </c>
      <c r="G147" s="127" t="s">
        <v>88</v>
      </c>
      <c r="H147" s="13">
        <f t="shared" si="140"/>
        <v>1</v>
      </c>
      <c r="I147" s="104">
        <v>0</v>
      </c>
      <c r="J147" s="104">
        <v>1</v>
      </c>
      <c r="K147" s="104">
        <f t="shared" ref="K147:O147" si="167">J147</f>
        <v>1</v>
      </c>
      <c r="L147" s="104">
        <f t="shared" si="167"/>
        <v>1</v>
      </c>
      <c r="M147" s="104">
        <f t="shared" si="167"/>
        <v>1</v>
      </c>
      <c r="N147" s="104">
        <f t="shared" si="167"/>
        <v>1</v>
      </c>
      <c r="O147" s="104">
        <f t="shared" si="167"/>
        <v>1</v>
      </c>
      <c r="P147" s="51">
        <v>0</v>
      </c>
    </row>
    <row r="148" spans="1:16" outlineLevel="1" x14ac:dyDescent="0.2">
      <c r="A148" s="69" t="s">
        <v>16</v>
      </c>
      <c r="B148" s="127" t="s">
        <v>393</v>
      </c>
      <c r="C148" s="126">
        <v>1</v>
      </c>
      <c r="D148" s="150">
        <v>1</v>
      </c>
      <c r="E148" s="89">
        <f t="shared" si="113"/>
        <v>1</v>
      </c>
      <c r="F148" s="126" t="s">
        <v>31</v>
      </c>
      <c r="G148" s="127" t="s">
        <v>88</v>
      </c>
      <c r="H148" s="13">
        <f t="shared" si="140"/>
        <v>1</v>
      </c>
      <c r="I148" s="104">
        <f t="shared" ref="I148:O148" si="168">H148</f>
        <v>1</v>
      </c>
      <c r="J148" s="104">
        <f t="shared" si="168"/>
        <v>1</v>
      </c>
      <c r="K148" s="104">
        <f t="shared" si="168"/>
        <v>1</v>
      </c>
      <c r="L148" s="104">
        <f t="shared" si="168"/>
        <v>1</v>
      </c>
      <c r="M148" s="104">
        <f t="shared" si="168"/>
        <v>1</v>
      </c>
      <c r="N148" s="104">
        <f t="shared" si="168"/>
        <v>1</v>
      </c>
      <c r="O148" s="104">
        <f t="shared" si="168"/>
        <v>1</v>
      </c>
      <c r="P148" s="51">
        <v>0</v>
      </c>
    </row>
    <row r="149" spans="1:16" ht="15" outlineLevel="1" x14ac:dyDescent="0.25">
      <c r="A149" s="69" t="s">
        <v>16</v>
      </c>
      <c r="B149" s="125" t="s">
        <v>394</v>
      </c>
      <c r="C149" s="126">
        <v>1</v>
      </c>
      <c r="D149" s="108">
        <v>0</v>
      </c>
      <c r="E149" s="191" t="s">
        <v>413</v>
      </c>
      <c r="F149" s="126" t="s">
        <v>31</v>
      </c>
      <c r="G149" s="127" t="s">
        <v>88</v>
      </c>
      <c r="H149" s="13">
        <f t="shared" si="140"/>
        <v>1</v>
      </c>
      <c r="I149" s="104">
        <f t="shared" ref="I149:P149" si="169">H149</f>
        <v>1</v>
      </c>
      <c r="J149" s="104">
        <f t="shared" si="169"/>
        <v>1</v>
      </c>
      <c r="K149" s="104">
        <f t="shared" si="169"/>
        <v>1</v>
      </c>
      <c r="L149" s="104">
        <f t="shared" si="169"/>
        <v>1</v>
      </c>
      <c r="M149" s="104">
        <f t="shared" si="169"/>
        <v>1</v>
      </c>
      <c r="N149" s="104">
        <f t="shared" si="169"/>
        <v>1</v>
      </c>
      <c r="O149" s="104">
        <f t="shared" si="169"/>
        <v>1</v>
      </c>
      <c r="P149" s="51">
        <f t="shared" si="169"/>
        <v>1</v>
      </c>
    </row>
    <row r="150" spans="1:16" outlineLevel="1" x14ac:dyDescent="0.2">
      <c r="A150" s="69" t="s">
        <v>16</v>
      </c>
      <c r="B150" s="127" t="s">
        <v>395</v>
      </c>
      <c r="C150" s="126">
        <v>1</v>
      </c>
      <c r="D150" s="150">
        <v>1</v>
      </c>
      <c r="E150" s="89">
        <f t="shared" si="113"/>
        <v>1</v>
      </c>
      <c r="F150" s="126" t="s">
        <v>25</v>
      </c>
      <c r="G150" s="127" t="s">
        <v>88</v>
      </c>
      <c r="H150" s="13">
        <f t="shared" si="140"/>
        <v>1</v>
      </c>
      <c r="I150" s="104">
        <f t="shared" ref="I150:O150" si="170">H150</f>
        <v>1</v>
      </c>
      <c r="J150" s="104">
        <f t="shared" si="170"/>
        <v>1</v>
      </c>
      <c r="K150" s="104">
        <f t="shared" si="170"/>
        <v>1</v>
      </c>
      <c r="L150" s="104">
        <f t="shared" si="170"/>
        <v>1</v>
      </c>
      <c r="M150" s="104">
        <f t="shared" si="170"/>
        <v>1</v>
      </c>
      <c r="N150" s="104">
        <f t="shared" si="170"/>
        <v>1</v>
      </c>
      <c r="O150" s="104">
        <f t="shared" si="170"/>
        <v>1</v>
      </c>
      <c r="P150" s="51">
        <v>0</v>
      </c>
    </row>
    <row r="151" spans="1:16" s="144" customFormat="1" outlineLevel="1" x14ac:dyDescent="0.2">
      <c r="A151" s="122" t="s">
        <v>16</v>
      </c>
      <c r="B151" s="151" t="s">
        <v>448</v>
      </c>
      <c r="C151" s="150">
        <v>1</v>
      </c>
      <c r="D151" s="150">
        <v>1.5</v>
      </c>
      <c r="E151" s="89">
        <f t="shared" si="113"/>
        <v>0.66666666666666663</v>
      </c>
      <c r="F151" s="150" t="s">
        <v>31</v>
      </c>
      <c r="G151" s="151" t="s">
        <v>88</v>
      </c>
      <c r="H151" s="115"/>
      <c r="I151" s="161"/>
      <c r="J151" s="161"/>
      <c r="K151" s="161"/>
      <c r="L151" s="161"/>
      <c r="M151" s="161"/>
      <c r="N151" s="161"/>
      <c r="O151" s="161"/>
      <c r="P151" s="148">
        <v>0</v>
      </c>
    </row>
    <row r="152" spans="1:16" s="144" customFormat="1" outlineLevel="1" x14ac:dyDescent="0.2">
      <c r="A152" s="122" t="s">
        <v>16</v>
      </c>
      <c r="B152" s="151" t="s">
        <v>449</v>
      </c>
      <c r="C152" s="150">
        <v>1</v>
      </c>
      <c r="D152" s="150">
        <v>1.5</v>
      </c>
      <c r="E152" s="89">
        <f t="shared" si="113"/>
        <v>0.66666666666666663</v>
      </c>
      <c r="F152" s="150" t="s">
        <v>31</v>
      </c>
      <c r="G152" s="151" t="s">
        <v>88</v>
      </c>
      <c r="H152" s="115"/>
      <c r="I152" s="161"/>
      <c r="J152" s="161"/>
      <c r="K152" s="161"/>
      <c r="L152" s="161"/>
      <c r="M152" s="161"/>
      <c r="N152" s="161"/>
      <c r="O152" s="161"/>
      <c r="P152" s="148">
        <v>0</v>
      </c>
    </row>
    <row r="153" spans="1:16" outlineLevel="1" x14ac:dyDescent="0.2">
      <c r="A153" s="69" t="s">
        <v>16</v>
      </c>
      <c r="B153" s="129" t="s">
        <v>145</v>
      </c>
      <c r="C153" s="126"/>
      <c r="D153" s="150"/>
      <c r="E153" s="89" t="str">
        <f t="shared" si="113"/>
        <v/>
      </c>
      <c r="F153" s="126"/>
      <c r="G153" s="127"/>
      <c r="H153" s="13"/>
      <c r="I153" s="104"/>
      <c r="J153" s="104"/>
      <c r="K153" s="104"/>
      <c r="L153" s="104"/>
      <c r="M153" s="104"/>
      <c r="N153" s="104"/>
      <c r="O153" s="104"/>
      <c r="P153" s="51"/>
    </row>
    <row r="154" spans="1:16" outlineLevel="1" x14ac:dyDescent="0.2">
      <c r="A154" s="69" t="s">
        <v>16</v>
      </c>
      <c r="B154" s="127" t="s">
        <v>174</v>
      </c>
      <c r="C154" s="126">
        <v>3</v>
      </c>
      <c r="D154" s="150">
        <v>6</v>
      </c>
      <c r="E154" s="89">
        <f t="shared" si="113"/>
        <v>0.5</v>
      </c>
      <c r="F154" s="126" t="s">
        <v>31</v>
      </c>
      <c r="G154" s="127" t="s">
        <v>89</v>
      </c>
      <c r="H154" s="13">
        <f t="shared" si="140"/>
        <v>3</v>
      </c>
      <c r="I154" s="104">
        <v>6</v>
      </c>
      <c r="J154" s="104">
        <v>0</v>
      </c>
      <c r="K154" s="104">
        <f t="shared" ref="K154:P154" si="171">J154</f>
        <v>0</v>
      </c>
      <c r="L154" s="104">
        <f t="shared" si="171"/>
        <v>0</v>
      </c>
      <c r="M154" s="104">
        <f t="shared" si="171"/>
        <v>0</v>
      </c>
      <c r="N154" s="104">
        <f t="shared" si="171"/>
        <v>0</v>
      </c>
      <c r="O154" s="104">
        <f t="shared" si="171"/>
        <v>0</v>
      </c>
      <c r="P154" s="51">
        <f t="shared" si="171"/>
        <v>0</v>
      </c>
    </row>
    <row r="155" spans="1:16" outlineLevel="1" x14ac:dyDescent="0.2">
      <c r="A155" s="69" t="s">
        <v>16</v>
      </c>
      <c r="B155" s="127" t="s">
        <v>147</v>
      </c>
      <c r="C155" s="126">
        <v>3</v>
      </c>
      <c r="D155" s="192">
        <v>3</v>
      </c>
      <c r="E155" s="203">
        <f t="shared" si="113"/>
        <v>1</v>
      </c>
      <c r="F155" s="126" t="s">
        <v>28</v>
      </c>
      <c r="G155" s="127" t="s">
        <v>89</v>
      </c>
      <c r="H155" s="115">
        <f t="shared" si="140"/>
        <v>3</v>
      </c>
      <c r="I155" s="104">
        <f t="shared" ref="I155:P155" si="172">H155</f>
        <v>3</v>
      </c>
      <c r="J155" s="104">
        <f t="shared" si="172"/>
        <v>3</v>
      </c>
      <c r="K155" s="104">
        <v>0</v>
      </c>
      <c r="L155" s="104">
        <f t="shared" si="172"/>
        <v>0</v>
      </c>
      <c r="M155" s="104">
        <f t="shared" si="172"/>
        <v>0</v>
      </c>
      <c r="N155" s="104">
        <f t="shared" si="172"/>
        <v>0</v>
      </c>
      <c r="O155" s="104">
        <f t="shared" si="172"/>
        <v>0</v>
      </c>
      <c r="P155" s="51">
        <f t="shared" si="172"/>
        <v>0</v>
      </c>
    </row>
    <row r="156" spans="1:16" outlineLevel="1" x14ac:dyDescent="0.2">
      <c r="A156" s="69" t="s">
        <v>16</v>
      </c>
      <c r="B156" s="127" t="s">
        <v>337</v>
      </c>
      <c r="C156" s="126">
        <v>6</v>
      </c>
      <c r="D156" s="192">
        <v>6</v>
      </c>
      <c r="E156" s="203">
        <f t="shared" si="113"/>
        <v>1</v>
      </c>
      <c r="F156" s="126" t="s">
        <v>31</v>
      </c>
      <c r="G156" s="127" t="s">
        <v>89</v>
      </c>
      <c r="H156" s="13">
        <f t="shared" ref="H156:H160" si="173">C156</f>
        <v>6</v>
      </c>
      <c r="I156" s="104">
        <f t="shared" ref="I156:P156" si="174">H156</f>
        <v>6</v>
      </c>
      <c r="J156" s="104">
        <f t="shared" si="174"/>
        <v>6</v>
      </c>
      <c r="K156" s="104">
        <f t="shared" si="174"/>
        <v>6</v>
      </c>
      <c r="L156" s="104">
        <v>3</v>
      </c>
      <c r="M156" s="104">
        <v>0</v>
      </c>
      <c r="N156" s="104">
        <f t="shared" si="174"/>
        <v>0</v>
      </c>
      <c r="O156" s="104">
        <f t="shared" si="174"/>
        <v>0</v>
      </c>
      <c r="P156" s="51">
        <f t="shared" si="174"/>
        <v>0</v>
      </c>
    </row>
    <row r="157" spans="1:16" ht="15" outlineLevel="1" x14ac:dyDescent="0.25">
      <c r="A157" s="69" t="s">
        <v>16</v>
      </c>
      <c r="B157" s="127" t="s">
        <v>338</v>
      </c>
      <c r="C157" s="126">
        <v>6</v>
      </c>
      <c r="D157" s="217">
        <v>3</v>
      </c>
      <c r="E157" s="191" t="s">
        <v>413</v>
      </c>
      <c r="F157" s="126" t="s">
        <v>28</v>
      </c>
      <c r="G157" s="127" t="s">
        <v>89</v>
      </c>
      <c r="H157" s="13">
        <f t="shared" si="173"/>
        <v>6</v>
      </c>
      <c r="I157" s="104">
        <f t="shared" ref="I157:P157" si="175">H157</f>
        <v>6</v>
      </c>
      <c r="J157" s="104">
        <f t="shared" si="175"/>
        <v>6</v>
      </c>
      <c r="K157" s="104">
        <f t="shared" si="175"/>
        <v>6</v>
      </c>
      <c r="L157" s="104">
        <f t="shared" si="175"/>
        <v>6</v>
      </c>
      <c r="M157" s="104">
        <v>3</v>
      </c>
      <c r="N157" s="104">
        <f t="shared" si="175"/>
        <v>3</v>
      </c>
      <c r="O157" s="104">
        <f t="shared" si="175"/>
        <v>3</v>
      </c>
      <c r="P157" s="51">
        <f t="shared" si="175"/>
        <v>3</v>
      </c>
    </row>
    <row r="158" spans="1:16" s="144" customFormat="1" outlineLevel="1" x14ac:dyDescent="0.2">
      <c r="A158" s="153" t="s">
        <v>16</v>
      </c>
      <c r="B158" s="151" t="s">
        <v>450</v>
      </c>
      <c r="C158" s="150">
        <v>3</v>
      </c>
      <c r="D158" s="190">
        <v>3</v>
      </c>
      <c r="E158" s="203">
        <f t="shared" si="113"/>
        <v>1</v>
      </c>
      <c r="F158" s="150" t="s">
        <v>28</v>
      </c>
      <c r="G158" s="151" t="s">
        <v>89</v>
      </c>
      <c r="H158" s="115"/>
      <c r="I158" s="162"/>
      <c r="J158" s="162"/>
      <c r="K158" s="162"/>
      <c r="L158" s="162">
        <v>3</v>
      </c>
      <c r="M158" s="162">
        <v>3</v>
      </c>
      <c r="N158" s="162">
        <f t="shared" ref="N158" si="176">M158</f>
        <v>3</v>
      </c>
      <c r="O158" s="162">
        <f t="shared" ref="O158" si="177">N158</f>
        <v>3</v>
      </c>
      <c r="P158" s="148">
        <v>0</v>
      </c>
    </row>
    <row r="159" spans="1:16" outlineLevel="1" x14ac:dyDescent="0.2">
      <c r="A159" s="69" t="s">
        <v>16</v>
      </c>
      <c r="B159" s="127" t="s">
        <v>150</v>
      </c>
      <c r="C159" s="126">
        <v>3</v>
      </c>
      <c r="D159" s="190" t="s">
        <v>343</v>
      </c>
      <c r="E159" s="191" t="s">
        <v>413</v>
      </c>
      <c r="F159" s="126" t="s">
        <v>31</v>
      </c>
      <c r="G159" s="127" t="s">
        <v>89</v>
      </c>
      <c r="H159" s="13">
        <f t="shared" si="173"/>
        <v>3</v>
      </c>
      <c r="I159" s="104">
        <f t="shared" ref="I159:P159" si="178">H159</f>
        <v>3</v>
      </c>
      <c r="J159" s="104">
        <f t="shared" si="178"/>
        <v>3</v>
      </c>
      <c r="K159" s="104">
        <f t="shared" si="178"/>
        <v>3</v>
      </c>
      <c r="L159" s="104">
        <f t="shared" si="178"/>
        <v>3</v>
      </c>
      <c r="M159" s="104">
        <v>0</v>
      </c>
      <c r="N159" s="104">
        <f t="shared" si="178"/>
        <v>0</v>
      </c>
      <c r="O159" s="104">
        <f t="shared" si="178"/>
        <v>0</v>
      </c>
      <c r="P159" s="51">
        <f t="shared" si="178"/>
        <v>0</v>
      </c>
    </row>
    <row r="160" spans="1:16" outlineLevel="1" x14ac:dyDescent="0.2">
      <c r="A160" s="69" t="s">
        <v>16</v>
      </c>
      <c r="B160" s="127" t="s">
        <v>151</v>
      </c>
      <c r="C160" s="126">
        <v>3</v>
      </c>
      <c r="D160" s="190" t="s">
        <v>343</v>
      </c>
      <c r="E160" s="191" t="s">
        <v>413</v>
      </c>
      <c r="F160" s="126" t="s">
        <v>28</v>
      </c>
      <c r="G160" s="127" t="s">
        <v>89</v>
      </c>
      <c r="H160" s="13">
        <f t="shared" si="173"/>
        <v>3</v>
      </c>
      <c r="I160" s="104">
        <f t="shared" ref="I160:P160" si="179">H160</f>
        <v>3</v>
      </c>
      <c r="J160" s="104">
        <f t="shared" si="179"/>
        <v>3</v>
      </c>
      <c r="K160" s="104">
        <f t="shared" si="179"/>
        <v>3</v>
      </c>
      <c r="L160" s="104">
        <f t="shared" si="179"/>
        <v>3</v>
      </c>
      <c r="M160" s="146">
        <v>0</v>
      </c>
      <c r="N160" s="104">
        <f t="shared" si="179"/>
        <v>0</v>
      </c>
      <c r="O160" s="104">
        <f t="shared" si="179"/>
        <v>0</v>
      </c>
      <c r="P160" s="51">
        <f t="shared" si="179"/>
        <v>0</v>
      </c>
    </row>
    <row r="161" spans="1:16" s="144" customFormat="1" outlineLevel="1" x14ac:dyDescent="0.2">
      <c r="A161" s="153" t="s">
        <v>16</v>
      </c>
      <c r="B161" s="151" t="s">
        <v>451</v>
      </c>
      <c r="C161" s="150">
        <v>2</v>
      </c>
      <c r="D161" s="190">
        <v>2</v>
      </c>
      <c r="E161" s="203">
        <f t="shared" si="113"/>
        <v>1</v>
      </c>
      <c r="F161" s="150" t="s">
        <v>28</v>
      </c>
      <c r="G161" s="151" t="s">
        <v>89</v>
      </c>
      <c r="H161" s="115"/>
      <c r="I161" s="146"/>
      <c r="J161" s="146"/>
      <c r="K161" s="146"/>
      <c r="L161" s="162"/>
      <c r="M161" s="146"/>
      <c r="N161" s="162"/>
      <c r="O161" s="162"/>
      <c r="P161" s="148">
        <v>0</v>
      </c>
    </row>
    <row r="162" spans="1:16" outlineLevel="1" x14ac:dyDescent="0.2">
      <c r="A162" s="69"/>
      <c r="B162" s="52"/>
      <c r="C162" s="53"/>
      <c r="D162" s="150"/>
      <c r="E162" s="89" t="str">
        <f t="shared" si="113"/>
        <v/>
      </c>
      <c r="F162" s="53"/>
      <c r="G162" s="54"/>
      <c r="H162" s="13"/>
      <c r="I162" s="104"/>
      <c r="J162" s="104"/>
      <c r="K162" s="104"/>
      <c r="L162" s="104"/>
      <c r="M162" s="104"/>
      <c r="N162" s="104"/>
      <c r="O162" s="104"/>
      <c r="P162" s="51"/>
    </row>
    <row r="163" spans="1:16" x14ac:dyDescent="0.2">
      <c r="A163" s="104"/>
      <c r="B163" s="48" t="s">
        <v>15</v>
      </c>
      <c r="C163" s="46"/>
      <c r="D163" s="46"/>
      <c r="E163" s="46"/>
      <c r="F163" s="46"/>
      <c r="G163" s="48"/>
      <c r="H163" s="12"/>
      <c r="I163" s="11"/>
      <c r="J163" s="11"/>
      <c r="K163" s="11"/>
      <c r="L163" s="11"/>
      <c r="M163" s="11"/>
      <c r="N163" s="11"/>
      <c r="O163" s="11"/>
      <c r="P163" s="10"/>
    </row>
    <row r="164" spans="1:16" ht="15" outlineLevel="1" x14ac:dyDescent="0.25">
      <c r="A164" s="107" t="s">
        <v>15</v>
      </c>
      <c r="B164" s="134" t="s">
        <v>173</v>
      </c>
      <c r="C164" s="130"/>
      <c r="D164" s="137"/>
      <c r="E164" s="89" t="str">
        <f t="shared" ref="E164:E181" si="180">IF(D164 = 0, "", C164/D164)</f>
        <v/>
      </c>
      <c r="F164" s="130"/>
      <c r="G164" s="133"/>
      <c r="H164" s="29"/>
      <c r="I164" s="29"/>
      <c r="J164" s="29"/>
      <c r="K164" s="29"/>
      <c r="L164" s="29"/>
      <c r="M164" s="29"/>
      <c r="N164" s="104"/>
      <c r="O164" s="104"/>
      <c r="P164" s="56"/>
    </row>
    <row r="165" spans="1:16" outlineLevel="1" x14ac:dyDescent="0.2">
      <c r="A165" s="107" t="s">
        <v>15</v>
      </c>
      <c r="B165" s="131" t="s">
        <v>189</v>
      </c>
      <c r="C165" s="135">
        <v>1</v>
      </c>
      <c r="D165" s="135">
        <v>1</v>
      </c>
      <c r="E165" s="89">
        <f t="shared" si="180"/>
        <v>1</v>
      </c>
      <c r="F165" s="135" t="s">
        <v>28</v>
      </c>
      <c r="G165" s="136" t="s">
        <v>87</v>
      </c>
      <c r="H165" s="13">
        <f t="shared" ref="H165:H166" si="181">C165</f>
        <v>1</v>
      </c>
      <c r="I165" s="29">
        <f t="shared" ref="I165:P165" si="182">H165</f>
        <v>1</v>
      </c>
      <c r="J165" s="29">
        <f t="shared" si="182"/>
        <v>1</v>
      </c>
      <c r="K165" s="29">
        <f t="shared" si="182"/>
        <v>1</v>
      </c>
      <c r="L165" s="29">
        <v>0</v>
      </c>
      <c r="M165" s="29">
        <f t="shared" si="182"/>
        <v>0</v>
      </c>
      <c r="N165" s="104">
        <f t="shared" si="182"/>
        <v>0</v>
      </c>
      <c r="O165" s="104">
        <f t="shared" si="182"/>
        <v>0</v>
      </c>
      <c r="P165" s="56">
        <f t="shared" si="182"/>
        <v>0</v>
      </c>
    </row>
    <row r="166" spans="1:16" outlineLevel="1" x14ac:dyDescent="0.2">
      <c r="A166" s="107" t="s">
        <v>15</v>
      </c>
      <c r="B166" s="131" t="s">
        <v>188</v>
      </c>
      <c r="C166" s="135">
        <v>1</v>
      </c>
      <c r="D166" s="135">
        <v>1</v>
      </c>
      <c r="E166" s="89">
        <f t="shared" si="180"/>
        <v>1</v>
      </c>
      <c r="F166" s="135" t="s">
        <v>31</v>
      </c>
      <c r="G166" s="136" t="s">
        <v>87</v>
      </c>
      <c r="H166" s="13">
        <f t="shared" si="181"/>
        <v>1</v>
      </c>
      <c r="I166" s="29">
        <f t="shared" ref="I166:P166" si="183">H166</f>
        <v>1</v>
      </c>
      <c r="J166" s="29">
        <f t="shared" si="183"/>
        <v>1</v>
      </c>
      <c r="K166" s="29">
        <f t="shared" si="183"/>
        <v>1</v>
      </c>
      <c r="L166" s="29">
        <v>0</v>
      </c>
      <c r="M166" s="29">
        <f t="shared" si="183"/>
        <v>0</v>
      </c>
      <c r="N166" s="104">
        <f t="shared" si="183"/>
        <v>0</v>
      </c>
      <c r="O166" s="104">
        <f t="shared" si="183"/>
        <v>0</v>
      </c>
      <c r="P166" s="56">
        <f t="shared" si="183"/>
        <v>0</v>
      </c>
    </row>
    <row r="167" spans="1:16" ht="15" outlineLevel="1" x14ac:dyDescent="0.25">
      <c r="A167" s="107" t="s">
        <v>15</v>
      </c>
      <c r="B167" s="134" t="s">
        <v>187</v>
      </c>
      <c r="C167" s="135"/>
      <c r="D167" s="135"/>
      <c r="E167" s="89" t="str">
        <f t="shared" si="180"/>
        <v/>
      </c>
      <c r="F167" s="135"/>
      <c r="G167" s="133"/>
      <c r="H167" s="29"/>
      <c r="I167" s="29"/>
      <c r="J167" s="29"/>
      <c r="K167" s="29"/>
      <c r="L167" s="29"/>
      <c r="M167" s="29"/>
      <c r="N167" s="104"/>
      <c r="O167" s="104"/>
      <c r="P167" s="56"/>
    </row>
    <row r="168" spans="1:16" outlineLevel="1" x14ac:dyDescent="0.2">
      <c r="A168" s="107" t="s">
        <v>15</v>
      </c>
      <c r="B168" s="132" t="s">
        <v>396</v>
      </c>
      <c r="C168" s="135">
        <v>0.25</v>
      </c>
      <c r="D168" s="135">
        <v>0.75</v>
      </c>
      <c r="E168" s="89">
        <f t="shared" si="180"/>
        <v>0.33333333333333331</v>
      </c>
      <c r="F168" s="135" t="s">
        <v>31</v>
      </c>
      <c r="G168" s="136" t="s">
        <v>87</v>
      </c>
      <c r="H168" s="13">
        <f t="shared" ref="H168:H177" si="184">C168</f>
        <v>0.25</v>
      </c>
      <c r="I168" s="29">
        <f t="shared" ref="I168:P170" si="185">H168</f>
        <v>0.25</v>
      </c>
      <c r="J168" s="29">
        <f t="shared" si="185"/>
        <v>0.25</v>
      </c>
      <c r="K168" s="29">
        <f t="shared" si="185"/>
        <v>0.25</v>
      </c>
      <c r="L168" s="29">
        <f t="shared" si="185"/>
        <v>0.25</v>
      </c>
      <c r="M168" s="29">
        <v>0</v>
      </c>
      <c r="N168" s="104">
        <f t="shared" si="185"/>
        <v>0</v>
      </c>
      <c r="O168" s="104">
        <f t="shared" si="185"/>
        <v>0</v>
      </c>
      <c r="P168" s="56">
        <f t="shared" si="185"/>
        <v>0</v>
      </c>
    </row>
    <row r="169" spans="1:16" s="144" customFormat="1" outlineLevel="1" x14ac:dyDescent="0.2">
      <c r="A169" s="107"/>
      <c r="B169" s="152" t="s">
        <v>426</v>
      </c>
      <c r="C169" s="135"/>
      <c r="D169" s="135"/>
      <c r="E169" s="89"/>
      <c r="F169" s="135"/>
      <c r="G169" s="136"/>
      <c r="H169" s="115"/>
      <c r="I169" s="146"/>
      <c r="J169" s="146"/>
      <c r="K169" s="146"/>
      <c r="L169" s="146"/>
      <c r="M169" s="146"/>
      <c r="N169" s="158"/>
      <c r="O169" s="158"/>
      <c r="P169" s="56"/>
    </row>
    <row r="170" spans="1:16" s="144" customFormat="1" outlineLevel="1" x14ac:dyDescent="0.2">
      <c r="A170" s="107" t="s">
        <v>15</v>
      </c>
      <c r="B170" s="151" t="s">
        <v>442</v>
      </c>
      <c r="C170" s="135">
        <v>0.5</v>
      </c>
      <c r="D170" s="135">
        <v>0.5</v>
      </c>
      <c r="E170" s="89">
        <f t="shared" si="180"/>
        <v>1</v>
      </c>
      <c r="F170" s="135" t="s">
        <v>31</v>
      </c>
      <c r="G170" s="136" t="s">
        <v>88</v>
      </c>
      <c r="H170" s="115"/>
      <c r="I170" s="146"/>
      <c r="J170" s="146"/>
      <c r="K170" s="146"/>
      <c r="L170" s="146">
        <v>0.5</v>
      </c>
      <c r="M170" s="161">
        <f t="shared" si="185"/>
        <v>0.5</v>
      </c>
      <c r="N170" s="161">
        <f t="shared" si="185"/>
        <v>0.5</v>
      </c>
      <c r="O170" s="161">
        <v>0</v>
      </c>
      <c r="P170" s="56">
        <f t="shared" si="185"/>
        <v>0</v>
      </c>
    </row>
    <row r="171" spans="1:16" s="144" customFormat="1" outlineLevel="1" x14ac:dyDescent="0.2">
      <c r="A171" s="159" t="s">
        <v>15</v>
      </c>
      <c r="B171" s="151" t="s">
        <v>427</v>
      </c>
      <c r="C171" s="135">
        <v>0.25</v>
      </c>
      <c r="D171" s="135">
        <v>0.25</v>
      </c>
      <c r="E171" s="89">
        <f t="shared" si="180"/>
        <v>1</v>
      </c>
      <c r="F171" s="135" t="s">
        <v>31</v>
      </c>
      <c r="G171" s="136" t="s">
        <v>76</v>
      </c>
      <c r="H171" s="115"/>
      <c r="I171" s="146"/>
      <c r="J171" s="146"/>
      <c r="K171" s="146"/>
      <c r="L171" s="146"/>
      <c r="M171" s="146"/>
      <c r="N171" s="158">
        <v>0</v>
      </c>
      <c r="O171" s="158">
        <v>0</v>
      </c>
      <c r="P171" s="56">
        <v>0</v>
      </c>
    </row>
    <row r="172" spans="1:16" s="144" customFormat="1" outlineLevel="1" x14ac:dyDescent="0.2">
      <c r="A172" s="159" t="s">
        <v>15</v>
      </c>
      <c r="B172" s="151" t="s">
        <v>428</v>
      </c>
      <c r="C172" s="135">
        <v>0.25</v>
      </c>
      <c r="D172" s="135">
        <v>0.25</v>
      </c>
      <c r="E172" s="89">
        <f t="shared" si="180"/>
        <v>1</v>
      </c>
      <c r="F172" s="135" t="s">
        <v>31</v>
      </c>
      <c r="G172" s="136" t="s">
        <v>76</v>
      </c>
      <c r="H172" s="115"/>
      <c r="I172" s="146"/>
      <c r="J172" s="146"/>
      <c r="K172" s="146"/>
      <c r="L172" s="146"/>
      <c r="M172" s="146"/>
      <c r="N172" s="158">
        <v>0</v>
      </c>
      <c r="O172" s="158">
        <f t="shared" ref="O172" si="186">N172</f>
        <v>0</v>
      </c>
      <c r="P172" s="56">
        <f t="shared" ref="P172" si="187">O172</f>
        <v>0</v>
      </c>
    </row>
    <row r="173" spans="1:16" s="144" customFormat="1" outlineLevel="1" x14ac:dyDescent="0.2">
      <c r="A173" s="159" t="s">
        <v>15</v>
      </c>
      <c r="B173" s="151" t="s">
        <v>429</v>
      </c>
      <c r="C173" s="135">
        <v>0.25</v>
      </c>
      <c r="D173" s="135">
        <v>0.25</v>
      </c>
      <c r="E173" s="89">
        <f t="shared" si="180"/>
        <v>1</v>
      </c>
      <c r="F173" s="135" t="s">
        <v>31</v>
      </c>
      <c r="G173" s="136" t="s">
        <v>76</v>
      </c>
      <c r="H173" s="115"/>
      <c r="I173" s="146"/>
      <c r="J173" s="146"/>
      <c r="K173" s="146"/>
      <c r="L173" s="146"/>
      <c r="M173" s="146"/>
      <c r="N173" s="158">
        <v>0</v>
      </c>
      <c r="O173" s="158">
        <f t="shared" ref="O173" si="188">N173</f>
        <v>0</v>
      </c>
      <c r="P173" s="56">
        <f t="shared" ref="P173" si="189">O173</f>
        <v>0</v>
      </c>
    </row>
    <row r="174" spans="1:16" s="144" customFormat="1" outlineLevel="1" x14ac:dyDescent="0.2">
      <c r="A174" s="159" t="s">
        <v>15</v>
      </c>
      <c r="B174" s="151" t="s">
        <v>430</v>
      </c>
      <c r="C174" s="135">
        <v>0.25</v>
      </c>
      <c r="D174" s="135">
        <v>0.75</v>
      </c>
      <c r="E174" s="89">
        <f t="shared" si="180"/>
        <v>0.33333333333333331</v>
      </c>
      <c r="F174" s="135" t="s">
        <v>31</v>
      </c>
      <c r="G174" s="136" t="s">
        <v>76</v>
      </c>
      <c r="H174" s="115"/>
      <c r="I174" s="146"/>
      <c r="J174" s="146"/>
      <c r="K174" s="146"/>
      <c r="L174" s="146"/>
      <c r="M174" s="146"/>
      <c r="N174" s="158">
        <v>0</v>
      </c>
      <c r="O174" s="158">
        <f t="shared" ref="O174:O175" si="190">N174</f>
        <v>0</v>
      </c>
      <c r="P174" s="56">
        <f t="shared" ref="P174:P175" si="191">O174</f>
        <v>0</v>
      </c>
    </row>
    <row r="175" spans="1:16" s="144" customFormat="1" outlineLevel="1" x14ac:dyDescent="0.2">
      <c r="A175" s="159" t="s">
        <v>15</v>
      </c>
      <c r="B175" s="151" t="s">
        <v>431</v>
      </c>
      <c r="C175" s="135">
        <v>0.25</v>
      </c>
      <c r="D175" s="135">
        <v>0.25</v>
      </c>
      <c r="E175" s="89">
        <f t="shared" si="180"/>
        <v>1</v>
      </c>
      <c r="F175" s="135" t="s">
        <v>31</v>
      </c>
      <c r="G175" s="136" t="s">
        <v>76</v>
      </c>
      <c r="H175" s="115"/>
      <c r="I175" s="146"/>
      <c r="J175" s="146"/>
      <c r="K175" s="146"/>
      <c r="L175" s="146"/>
      <c r="M175" s="146"/>
      <c r="N175" s="158">
        <v>0</v>
      </c>
      <c r="O175" s="158">
        <f t="shared" si="190"/>
        <v>0</v>
      </c>
      <c r="P175" s="56">
        <f t="shared" si="191"/>
        <v>0</v>
      </c>
    </row>
    <row r="176" spans="1:16" ht="15" outlineLevel="1" x14ac:dyDescent="0.25">
      <c r="A176" s="107" t="s">
        <v>15</v>
      </c>
      <c r="B176" s="134" t="s">
        <v>185</v>
      </c>
      <c r="C176" s="135"/>
      <c r="D176" s="135"/>
      <c r="E176" s="89" t="str">
        <f t="shared" si="180"/>
        <v/>
      </c>
      <c r="F176" s="135"/>
      <c r="G176" s="136"/>
      <c r="H176" s="13"/>
      <c r="I176" s="29"/>
      <c r="J176" s="29"/>
      <c r="K176" s="29"/>
      <c r="L176" s="29"/>
      <c r="M176" s="29"/>
      <c r="N176" s="104"/>
      <c r="O176" s="104"/>
      <c r="P176" s="56"/>
    </row>
    <row r="177" spans="1:20" outlineLevel="1" x14ac:dyDescent="0.2">
      <c r="A177" s="107" t="s">
        <v>15</v>
      </c>
      <c r="B177" s="131" t="s">
        <v>397</v>
      </c>
      <c r="C177" s="135">
        <v>0.5</v>
      </c>
      <c r="D177" s="135">
        <v>0.25</v>
      </c>
      <c r="E177" s="89">
        <f t="shared" si="180"/>
        <v>2</v>
      </c>
      <c r="F177" s="135" t="s">
        <v>25</v>
      </c>
      <c r="G177" s="136" t="s">
        <v>87</v>
      </c>
      <c r="H177" s="13">
        <f t="shared" si="184"/>
        <v>0.5</v>
      </c>
      <c r="I177" s="29">
        <f t="shared" ref="I177:P177" si="192">H177</f>
        <v>0.5</v>
      </c>
      <c r="J177" s="29">
        <f t="shared" si="192"/>
        <v>0.5</v>
      </c>
      <c r="K177" s="29">
        <f t="shared" si="192"/>
        <v>0.5</v>
      </c>
      <c r="L177" s="29">
        <f t="shared" si="192"/>
        <v>0.5</v>
      </c>
      <c r="M177" s="29">
        <v>0</v>
      </c>
      <c r="N177" s="104">
        <f t="shared" si="192"/>
        <v>0</v>
      </c>
      <c r="O177" s="104">
        <f t="shared" si="192"/>
        <v>0</v>
      </c>
      <c r="P177" s="56">
        <f t="shared" si="192"/>
        <v>0</v>
      </c>
    </row>
    <row r="178" spans="1:20" ht="15" outlineLevel="1" x14ac:dyDescent="0.25">
      <c r="A178" s="107" t="s">
        <v>15</v>
      </c>
      <c r="B178" s="134" t="s">
        <v>186</v>
      </c>
      <c r="C178" s="135"/>
      <c r="D178" s="135"/>
      <c r="E178" s="89" t="str">
        <f t="shared" si="180"/>
        <v/>
      </c>
      <c r="F178" s="135"/>
      <c r="G178" s="136"/>
      <c r="H178" s="29"/>
      <c r="I178" s="29"/>
      <c r="J178" s="29"/>
      <c r="K178" s="29"/>
      <c r="L178" s="29"/>
      <c r="M178" s="29"/>
      <c r="N178" s="104"/>
      <c r="O178" s="104"/>
      <c r="P178" s="56"/>
    </row>
    <row r="179" spans="1:20" ht="15" outlineLevel="1" x14ac:dyDescent="0.25">
      <c r="A179" s="107" t="s">
        <v>15</v>
      </c>
      <c r="B179" s="132" t="s">
        <v>398</v>
      </c>
      <c r="C179" s="135">
        <v>0.5</v>
      </c>
      <c r="D179" s="108">
        <v>0</v>
      </c>
      <c r="E179" s="191" t="s">
        <v>413</v>
      </c>
      <c r="F179" s="135" t="s">
        <v>25</v>
      </c>
      <c r="G179" s="136" t="s">
        <v>87</v>
      </c>
      <c r="H179" s="13">
        <f t="shared" ref="H179:H180" si="193">C179</f>
        <v>0.5</v>
      </c>
      <c r="I179" s="29">
        <f t="shared" ref="I179:P179" si="194">H179</f>
        <v>0.5</v>
      </c>
      <c r="J179" s="29">
        <f t="shared" si="194"/>
        <v>0.5</v>
      </c>
      <c r="K179" s="29">
        <f t="shared" si="194"/>
        <v>0.5</v>
      </c>
      <c r="L179" s="29">
        <f t="shared" si="194"/>
        <v>0.5</v>
      </c>
      <c r="M179" s="29">
        <f t="shared" si="194"/>
        <v>0.5</v>
      </c>
      <c r="N179" s="104">
        <f t="shared" si="194"/>
        <v>0.5</v>
      </c>
      <c r="O179" s="104">
        <f t="shared" si="194"/>
        <v>0.5</v>
      </c>
      <c r="P179" s="56">
        <f t="shared" si="194"/>
        <v>0.5</v>
      </c>
    </row>
    <row r="180" spans="1:20" outlineLevel="1" x14ac:dyDescent="0.2">
      <c r="A180" s="107" t="s">
        <v>15</v>
      </c>
      <c r="B180" s="132" t="s">
        <v>399</v>
      </c>
      <c r="C180" s="135">
        <v>0.5</v>
      </c>
      <c r="D180" s="135">
        <v>0.25</v>
      </c>
      <c r="E180" s="89">
        <f t="shared" si="180"/>
        <v>2</v>
      </c>
      <c r="F180" s="135" t="s">
        <v>25</v>
      </c>
      <c r="G180" s="136" t="s">
        <v>87</v>
      </c>
      <c r="H180" s="115">
        <f t="shared" si="193"/>
        <v>0.5</v>
      </c>
      <c r="I180" s="29">
        <f t="shared" ref="I180:P180" si="195">H180</f>
        <v>0.5</v>
      </c>
      <c r="J180" s="29">
        <f t="shared" si="195"/>
        <v>0.5</v>
      </c>
      <c r="K180" s="29">
        <f t="shared" si="195"/>
        <v>0.5</v>
      </c>
      <c r="L180" s="29">
        <f t="shared" si="195"/>
        <v>0.5</v>
      </c>
      <c r="M180" s="29">
        <v>0</v>
      </c>
      <c r="N180" s="104">
        <f t="shared" si="195"/>
        <v>0</v>
      </c>
      <c r="O180" s="104">
        <f t="shared" si="195"/>
        <v>0</v>
      </c>
      <c r="P180" s="56">
        <f t="shared" si="195"/>
        <v>0</v>
      </c>
    </row>
    <row r="181" spans="1:20" outlineLevel="1" x14ac:dyDescent="0.2">
      <c r="A181" s="107"/>
      <c r="B181" s="54"/>
      <c r="C181" s="59"/>
      <c r="D181" s="135"/>
      <c r="E181" s="89" t="str">
        <f t="shared" si="180"/>
        <v/>
      </c>
      <c r="F181" s="59"/>
      <c r="G181" s="66"/>
      <c r="H181" s="13"/>
      <c r="I181" s="29"/>
      <c r="J181" s="29"/>
      <c r="K181" s="29"/>
      <c r="L181" s="29"/>
      <c r="M181" s="29"/>
      <c r="N181" s="104"/>
      <c r="O181" s="104"/>
      <c r="P181" s="56"/>
    </row>
    <row r="182" spans="1:20" x14ac:dyDescent="0.2">
      <c r="A182" s="104"/>
      <c r="B182" s="48" t="s">
        <v>14</v>
      </c>
      <c r="C182" s="46"/>
      <c r="D182" s="46"/>
      <c r="E182" s="46"/>
      <c r="F182" s="46"/>
      <c r="G182" s="48"/>
      <c r="H182" s="12"/>
      <c r="I182" s="11"/>
      <c r="J182" s="11"/>
      <c r="K182" s="11"/>
      <c r="L182" s="11"/>
      <c r="M182" s="11"/>
      <c r="N182" s="11"/>
      <c r="O182" s="11"/>
      <c r="P182" s="10"/>
    </row>
    <row r="183" spans="1:20" outlineLevel="1" x14ac:dyDescent="0.2">
      <c r="A183" s="107" t="s">
        <v>14</v>
      </c>
      <c r="B183" s="54" t="s">
        <v>269</v>
      </c>
      <c r="C183" s="53">
        <v>0.75</v>
      </c>
      <c r="D183" s="150">
        <v>1</v>
      </c>
      <c r="E183" s="89">
        <f t="shared" ref="E183:E239" si="196">IF(D183 = 0, "", C183/D183)</f>
        <v>0.75</v>
      </c>
      <c r="F183" s="53" t="s">
        <v>28</v>
      </c>
      <c r="G183" s="54" t="s">
        <v>78</v>
      </c>
      <c r="H183" s="13">
        <f t="shared" ref="H183:H234" si="197">C183</f>
        <v>0.75</v>
      </c>
      <c r="I183" s="104">
        <f t="shared" ref="I183:P183" si="198">H183</f>
        <v>0.75</v>
      </c>
      <c r="J183" s="104">
        <f t="shared" si="198"/>
        <v>0.75</v>
      </c>
      <c r="K183" s="104">
        <f t="shared" si="198"/>
        <v>0.75</v>
      </c>
      <c r="L183" s="104">
        <v>0</v>
      </c>
      <c r="M183" s="104">
        <f t="shared" si="198"/>
        <v>0</v>
      </c>
      <c r="N183" s="104">
        <f t="shared" si="198"/>
        <v>0</v>
      </c>
      <c r="O183" s="104">
        <f t="shared" si="198"/>
        <v>0</v>
      </c>
      <c r="P183" s="51">
        <f t="shared" si="198"/>
        <v>0</v>
      </c>
      <c r="Q183" s="104"/>
      <c r="R183" s="104"/>
      <c r="S183" s="104"/>
      <c r="T183" s="29"/>
    </row>
    <row r="184" spans="1:20" outlineLevel="1" x14ac:dyDescent="0.2">
      <c r="A184" s="107" t="s">
        <v>14</v>
      </c>
      <c r="B184" s="54" t="s">
        <v>269</v>
      </c>
      <c r="C184" s="53">
        <v>0.75</v>
      </c>
      <c r="D184" s="150">
        <v>1</v>
      </c>
      <c r="E184" s="89">
        <f t="shared" si="196"/>
        <v>0.75</v>
      </c>
      <c r="F184" s="53" t="s">
        <v>28</v>
      </c>
      <c r="G184" s="54" t="s">
        <v>87</v>
      </c>
      <c r="H184" s="13">
        <f t="shared" si="197"/>
        <v>0.75</v>
      </c>
      <c r="I184" s="104">
        <f t="shared" ref="I184:P184" si="199">H184</f>
        <v>0.75</v>
      </c>
      <c r="J184" s="104">
        <f t="shared" si="199"/>
        <v>0.75</v>
      </c>
      <c r="K184" s="104">
        <f t="shared" si="199"/>
        <v>0.75</v>
      </c>
      <c r="L184" s="104">
        <v>0</v>
      </c>
      <c r="M184" s="104">
        <f t="shared" si="199"/>
        <v>0</v>
      </c>
      <c r="N184" s="104">
        <f t="shared" si="199"/>
        <v>0</v>
      </c>
      <c r="O184" s="104">
        <f t="shared" si="199"/>
        <v>0</v>
      </c>
      <c r="P184" s="51">
        <f t="shared" si="199"/>
        <v>0</v>
      </c>
      <c r="Q184" s="104"/>
      <c r="R184" s="104"/>
      <c r="S184" s="104"/>
      <c r="T184" s="29"/>
    </row>
    <row r="185" spans="1:20" outlineLevel="1" x14ac:dyDescent="0.2">
      <c r="A185" s="107" t="s">
        <v>14</v>
      </c>
      <c r="B185" s="54" t="s">
        <v>270</v>
      </c>
      <c r="C185" s="53">
        <v>0.75</v>
      </c>
      <c r="D185" s="150" t="s">
        <v>343</v>
      </c>
      <c r="E185" s="191" t="s">
        <v>413</v>
      </c>
      <c r="F185" s="53" t="s">
        <v>28</v>
      </c>
      <c r="G185" s="54" t="s">
        <v>78</v>
      </c>
      <c r="H185" s="13">
        <f t="shared" si="197"/>
        <v>0.75</v>
      </c>
      <c r="I185" s="104">
        <f t="shared" ref="I185:O185" si="200">H185</f>
        <v>0.75</v>
      </c>
      <c r="J185" s="104">
        <f t="shared" si="200"/>
        <v>0.75</v>
      </c>
      <c r="K185" s="104">
        <f t="shared" si="200"/>
        <v>0.75</v>
      </c>
      <c r="L185" s="104">
        <f t="shared" si="200"/>
        <v>0.75</v>
      </c>
      <c r="M185" s="104">
        <f t="shared" si="200"/>
        <v>0.75</v>
      </c>
      <c r="N185" s="104">
        <f t="shared" si="200"/>
        <v>0.75</v>
      </c>
      <c r="O185" s="104">
        <f t="shared" si="200"/>
        <v>0.75</v>
      </c>
      <c r="P185" s="51">
        <v>0</v>
      </c>
      <c r="Q185" s="104"/>
      <c r="R185" s="104"/>
      <c r="S185" s="104"/>
      <c r="T185" s="29"/>
    </row>
    <row r="186" spans="1:20" outlineLevel="1" x14ac:dyDescent="0.2">
      <c r="A186" s="107" t="s">
        <v>14</v>
      </c>
      <c r="B186" s="54" t="s">
        <v>270</v>
      </c>
      <c r="C186" s="53">
        <v>0.75</v>
      </c>
      <c r="D186" s="150" t="s">
        <v>343</v>
      </c>
      <c r="E186" s="191" t="s">
        <v>413</v>
      </c>
      <c r="F186" s="53" t="s">
        <v>28</v>
      </c>
      <c r="G186" s="54" t="s">
        <v>87</v>
      </c>
      <c r="H186" s="13">
        <f t="shared" si="197"/>
        <v>0.75</v>
      </c>
      <c r="I186" s="104">
        <f t="shared" ref="I186:O186" si="201">H186</f>
        <v>0.75</v>
      </c>
      <c r="J186" s="104">
        <f t="shared" si="201"/>
        <v>0.75</v>
      </c>
      <c r="K186" s="104">
        <f t="shared" si="201"/>
        <v>0.75</v>
      </c>
      <c r="L186" s="104">
        <f t="shared" si="201"/>
        <v>0.75</v>
      </c>
      <c r="M186" s="104">
        <f t="shared" si="201"/>
        <v>0.75</v>
      </c>
      <c r="N186" s="104">
        <f t="shared" si="201"/>
        <v>0.75</v>
      </c>
      <c r="O186" s="104">
        <f t="shared" si="201"/>
        <v>0.75</v>
      </c>
      <c r="P186" s="51">
        <v>0</v>
      </c>
      <c r="Q186" s="104"/>
      <c r="R186" s="104"/>
      <c r="S186" s="104"/>
      <c r="T186" s="29"/>
    </row>
    <row r="187" spans="1:20" outlineLevel="1" x14ac:dyDescent="0.2">
      <c r="A187" s="107" t="s">
        <v>14</v>
      </c>
      <c r="B187" s="54" t="s">
        <v>271</v>
      </c>
      <c r="C187" s="53">
        <v>0.75</v>
      </c>
      <c r="D187" s="150" t="s">
        <v>343</v>
      </c>
      <c r="E187" s="191" t="s">
        <v>413</v>
      </c>
      <c r="F187" s="53" t="s">
        <v>28</v>
      </c>
      <c r="G187" s="54" t="s">
        <v>78</v>
      </c>
      <c r="H187" s="13">
        <f t="shared" si="197"/>
        <v>0.75</v>
      </c>
      <c r="I187" s="104">
        <f t="shared" ref="I187:O187" si="202">H187</f>
        <v>0.75</v>
      </c>
      <c r="J187" s="104">
        <f t="shared" si="202"/>
        <v>0.75</v>
      </c>
      <c r="K187" s="104">
        <f t="shared" si="202"/>
        <v>0.75</v>
      </c>
      <c r="L187" s="104">
        <f t="shared" si="202"/>
        <v>0.75</v>
      </c>
      <c r="M187" s="104">
        <f t="shared" si="202"/>
        <v>0.75</v>
      </c>
      <c r="N187" s="104">
        <f t="shared" si="202"/>
        <v>0.75</v>
      </c>
      <c r="O187" s="104">
        <f t="shared" si="202"/>
        <v>0.75</v>
      </c>
      <c r="P187" s="51">
        <v>0</v>
      </c>
      <c r="Q187" s="104"/>
      <c r="R187" s="104"/>
      <c r="S187" s="104"/>
      <c r="T187" s="29"/>
    </row>
    <row r="188" spans="1:20" outlineLevel="1" x14ac:dyDescent="0.2">
      <c r="A188" s="107" t="s">
        <v>14</v>
      </c>
      <c r="B188" s="54" t="s">
        <v>271</v>
      </c>
      <c r="C188" s="53">
        <v>0.75</v>
      </c>
      <c r="D188" s="150" t="s">
        <v>343</v>
      </c>
      <c r="E188" s="191" t="s">
        <v>413</v>
      </c>
      <c r="F188" s="53" t="s">
        <v>28</v>
      </c>
      <c r="G188" s="54" t="s">
        <v>87</v>
      </c>
      <c r="H188" s="13">
        <f t="shared" si="197"/>
        <v>0.75</v>
      </c>
      <c r="I188" s="104">
        <f t="shared" ref="I188:O188" si="203">H188</f>
        <v>0.75</v>
      </c>
      <c r="J188" s="104">
        <f t="shared" si="203"/>
        <v>0.75</v>
      </c>
      <c r="K188" s="104">
        <f t="shared" si="203"/>
        <v>0.75</v>
      </c>
      <c r="L188" s="104">
        <f t="shared" si="203"/>
        <v>0.75</v>
      </c>
      <c r="M188" s="104">
        <f t="shared" si="203"/>
        <v>0.75</v>
      </c>
      <c r="N188" s="104">
        <f t="shared" si="203"/>
        <v>0.75</v>
      </c>
      <c r="O188" s="104">
        <f t="shared" si="203"/>
        <v>0.75</v>
      </c>
      <c r="P188" s="51">
        <v>0</v>
      </c>
      <c r="Q188" s="104"/>
      <c r="R188" s="104"/>
      <c r="S188" s="104"/>
      <c r="T188" s="29"/>
    </row>
    <row r="189" spans="1:20" outlineLevel="1" x14ac:dyDescent="0.2">
      <c r="A189" s="107" t="s">
        <v>14</v>
      </c>
      <c r="B189" s="54" t="s">
        <v>272</v>
      </c>
      <c r="C189" s="53">
        <v>2</v>
      </c>
      <c r="D189" s="150">
        <v>0.5</v>
      </c>
      <c r="E189" s="89">
        <f t="shared" si="196"/>
        <v>4</v>
      </c>
      <c r="F189" s="53" t="s">
        <v>31</v>
      </c>
      <c r="G189" s="54" t="s">
        <v>78</v>
      </c>
      <c r="H189" s="13">
        <f t="shared" si="197"/>
        <v>2</v>
      </c>
      <c r="I189" s="104">
        <f t="shared" ref="I189:P189" si="204">H189</f>
        <v>2</v>
      </c>
      <c r="J189" s="104">
        <f t="shared" si="204"/>
        <v>2</v>
      </c>
      <c r="K189" s="104">
        <f t="shared" si="204"/>
        <v>2</v>
      </c>
      <c r="L189" s="104">
        <v>0</v>
      </c>
      <c r="M189" s="104">
        <f t="shared" si="204"/>
        <v>0</v>
      </c>
      <c r="N189" s="104">
        <f t="shared" si="204"/>
        <v>0</v>
      </c>
      <c r="O189" s="104">
        <f t="shared" si="204"/>
        <v>0</v>
      </c>
      <c r="P189" s="51">
        <f t="shared" si="204"/>
        <v>0</v>
      </c>
      <c r="Q189" s="104"/>
      <c r="R189" s="104"/>
      <c r="S189" s="104"/>
      <c r="T189" s="29"/>
    </row>
    <row r="190" spans="1:20" outlineLevel="1" x14ac:dyDescent="0.2">
      <c r="A190" s="107" t="s">
        <v>14</v>
      </c>
      <c r="B190" s="54" t="s">
        <v>272</v>
      </c>
      <c r="C190" s="53">
        <v>2</v>
      </c>
      <c r="D190" s="150" t="s">
        <v>343</v>
      </c>
      <c r="E190" s="191" t="s">
        <v>413</v>
      </c>
      <c r="F190" s="53" t="s">
        <v>31</v>
      </c>
      <c r="G190" s="54" t="s">
        <v>87</v>
      </c>
      <c r="H190" s="13">
        <f t="shared" si="197"/>
        <v>2</v>
      </c>
      <c r="I190" s="104">
        <f t="shared" ref="I190:P190" si="205">H190</f>
        <v>2</v>
      </c>
      <c r="J190" s="104">
        <f t="shared" si="205"/>
        <v>2</v>
      </c>
      <c r="K190" s="104">
        <f t="shared" si="205"/>
        <v>2</v>
      </c>
      <c r="L190" s="104">
        <v>0</v>
      </c>
      <c r="M190" s="104">
        <f t="shared" si="205"/>
        <v>0</v>
      </c>
      <c r="N190" s="104">
        <f t="shared" si="205"/>
        <v>0</v>
      </c>
      <c r="O190" s="104">
        <f t="shared" si="205"/>
        <v>0</v>
      </c>
      <c r="P190" s="51">
        <f t="shared" si="205"/>
        <v>0</v>
      </c>
      <c r="Q190" s="104"/>
      <c r="R190" s="104"/>
      <c r="S190" s="104"/>
      <c r="T190" s="29"/>
    </row>
    <row r="191" spans="1:20" outlineLevel="1" x14ac:dyDescent="0.2">
      <c r="A191" s="107" t="s">
        <v>14</v>
      </c>
      <c r="B191" s="54" t="s">
        <v>272</v>
      </c>
      <c r="C191" s="53">
        <v>2</v>
      </c>
      <c r="D191" s="150">
        <v>0.5</v>
      </c>
      <c r="E191" s="89">
        <f t="shared" si="196"/>
        <v>4</v>
      </c>
      <c r="F191" s="53" t="s">
        <v>31</v>
      </c>
      <c r="G191" s="54" t="s">
        <v>24</v>
      </c>
      <c r="H191" s="13">
        <f t="shared" si="197"/>
        <v>2</v>
      </c>
      <c r="I191" s="104">
        <f t="shared" ref="I191:P193" si="206">H191</f>
        <v>2</v>
      </c>
      <c r="J191" s="104">
        <f t="shared" si="206"/>
        <v>2</v>
      </c>
      <c r="K191" s="104">
        <f t="shared" si="206"/>
        <v>2</v>
      </c>
      <c r="L191" s="104">
        <v>0</v>
      </c>
      <c r="M191" s="104">
        <f t="shared" si="206"/>
        <v>0</v>
      </c>
      <c r="N191" s="104">
        <f t="shared" si="206"/>
        <v>0</v>
      </c>
      <c r="O191" s="104">
        <f t="shared" si="206"/>
        <v>0</v>
      </c>
      <c r="P191" s="51">
        <f t="shared" si="206"/>
        <v>0</v>
      </c>
      <c r="Q191" s="104"/>
      <c r="R191" s="104"/>
      <c r="S191" s="104"/>
      <c r="T191" s="29"/>
    </row>
    <row r="192" spans="1:20" s="144" customFormat="1" outlineLevel="1" x14ac:dyDescent="0.2">
      <c r="A192" s="107" t="s">
        <v>14</v>
      </c>
      <c r="B192" s="151" t="s">
        <v>414</v>
      </c>
      <c r="C192" s="150">
        <v>1</v>
      </c>
      <c r="D192" s="150">
        <v>1</v>
      </c>
      <c r="E192" s="89">
        <f t="shared" si="196"/>
        <v>1</v>
      </c>
      <c r="F192" s="150" t="s">
        <v>25</v>
      </c>
      <c r="G192" s="151" t="s">
        <v>77</v>
      </c>
      <c r="H192" s="115"/>
      <c r="I192" s="146"/>
      <c r="J192" s="146"/>
      <c r="K192" s="146">
        <f t="shared" si="206"/>
        <v>0</v>
      </c>
      <c r="L192" s="146">
        <f t="shared" si="206"/>
        <v>0</v>
      </c>
      <c r="M192" s="146">
        <f t="shared" si="206"/>
        <v>0</v>
      </c>
      <c r="N192" s="146">
        <f t="shared" si="206"/>
        <v>0</v>
      </c>
      <c r="O192" s="146">
        <f t="shared" si="206"/>
        <v>0</v>
      </c>
      <c r="P192" s="148">
        <f t="shared" si="206"/>
        <v>0</v>
      </c>
      <c r="Q192" s="154"/>
      <c r="R192" s="154"/>
      <c r="S192" s="154"/>
      <c r="T192" s="146"/>
    </row>
    <row r="193" spans="1:20" s="144" customFormat="1" outlineLevel="1" x14ac:dyDescent="0.2">
      <c r="A193" s="107" t="s">
        <v>14</v>
      </c>
      <c r="B193" s="151" t="s">
        <v>409</v>
      </c>
      <c r="C193" s="150">
        <v>1</v>
      </c>
      <c r="D193" s="150">
        <v>2</v>
      </c>
      <c r="E193" s="89">
        <f t="shared" si="196"/>
        <v>0.5</v>
      </c>
      <c r="F193" s="150" t="s">
        <v>28</v>
      </c>
      <c r="G193" s="151" t="s">
        <v>76</v>
      </c>
      <c r="H193" s="115">
        <f t="shared" si="197"/>
        <v>1</v>
      </c>
      <c r="I193" s="146">
        <v>0</v>
      </c>
      <c r="J193" s="146">
        <f t="shared" si="206"/>
        <v>0</v>
      </c>
      <c r="K193" s="146">
        <f t="shared" si="206"/>
        <v>0</v>
      </c>
      <c r="L193" s="146">
        <f t="shared" si="206"/>
        <v>0</v>
      </c>
      <c r="M193" s="146">
        <f t="shared" si="206"/>
        <v>0</v>
      </c>
      <c r="N193" s="146">
        <f t="shared" si="206"/>
        <v>0</v>
      </c>
      <c r="O193" s="146">
        <f t="shared" si="206"/>
        <v>0</v>
      </c>
      <c r="P193" s="148">
        <f t="shared" si="206"/>
        <v>0</v>
      </c>
      <c r="Q193" s="145"/>
      <c r="R193" s="145"/>
      <c r="S193" s="145"/>
      <c r="T193" s="146"/>
    </row>
    <row r="194" spans="1:20" s="144" customFormat="1" outlineLevel="1" x14ac:dyDescent="0.2">
      <c r="A194" s="107" t="s">
        <v>14</v>
      </c>
      <c r="B194" s="151" t="s">
        <v>410</v>
      </c>
      <c r="C194" s="150">
        <v>2</v>
      </c>
      <c r="D194" s="150">
        <v>1</v>
      </c>
      <c r="E194" s="89">
        <f t="shared" si="196"/>
        <v>2</v>
      </c>
      <c r="F194" s="150" t="s">
        <v>28</v>
      </c>
      <c r="G194" s="151" t="s">
        <v>76</v>
      </c>
      <c r="H194" s="115">
        <f t="shared" si="197"/>
        <v>2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8">
        <v>0</v>
      </c>
      <c r="Q194" s="145"/>
      <c r="R194" s="145"/>
      <c r="S194" s="145"/>
      <c r="T194" s="146"/>
    </row>
    <row r="195" spans="1:20" outlineLevel="1" x14ac:dyDescent="0.2">
      <c r="A195" s="107" t="s">
        <v>14</v>
      </c>
      <c r="B195" s="54" t="s">
        <v>65</v>
      </c>
      <c r="C195" s="53">
        <v>0.5</v>
      </c>
      <c r="D195" s="150">
        <v>0.25</v>
      </c>
      <c r="E195" s="89">
        <f t="shared" si="196"/>
        <v>2</v>
      </c>
      <c r="F195" s="53" t="s">
        <v>31</v>
      </c>
      <c r="G195" s="54" t="s">
        <v>27</v>
      </c>
      <c r="H195" s="13">
        <f t="shared" si="197"/>
        <v>0.5</v>
      </c>
      <c r="I195" s="104">
        <f t="shared" ref="I195:P195" si="207">H195</f>
        <v>0.5</v>
      </c>
      <c r="J195" s="104">
        <f t="shared" si="207"/>
        <v>0.5</v>
      </c>
      <c r="K195" s="104">
        <f t="shared" si="207"/>
        <v>0.5</v>
      </c>
      <c r="L195" s="104">
        <v>0</v>
      </c>
      <c r="M195" s="104">
        <f t="shared" si="207"/>
        <v>0</v>
      </c>
      <c r="N195" s="104">
        <f t="shared" si="207"/>
        <v>0</v>
      </c>
      <c r="O195" s="104">
        <f t="shared" si="207"/>
        <v>0</v>
      </c>
      <c r="P195" s="51">
        <f t="shared" si="207"/>
        <v>0</v>
      </c>
      <c r="Q195" s="104"/>
      <c r="R195" s="104"/>
      <c r="S195" s="104"/>
      <c r="T195" s="29"/>
    </row>
    <row r="196" spans="1:20" outlineLevel="1" x14ac:dyDescent="0.2">
      <c r="A196" s="107" t="s">
        <v>14</v>
      </c>
      <c r="B196" s="54" t="s">
        <v>65</v>
      </c>
      <c r="C196" s="53">
        <v>0.5</v>
      </c>
      <c r="D196" s="150">
        <v>0.25</v>
      </c>
      <c r="E196" s="89">
        <f t="shared" si="196"/>
        <v>2</v>
      </c>
      <c r="F196" s="53" t="s">
        <v>31</v>
      </c>
      <c r="G196" s="54" t="s">
        <v>27</v>
      </c>
      <c r="H196" s="13">
        <f t="shared" si="197"/>
        <v>0.5</v>
      </c>
      <c r="I196" s="104">
        <f t="shared" ref="I196:P197" si="208">H196</f>
        <v>0.5</v>
      </c>
      <c r="J196" s="104">
        <f t="shared" si="208"/>
        <v>0.5</v>
      </c>
      <c r="K196" s="104">
        <f t="shared" si="208"/>
        <v>0.5</v>
      </c>
      <c r="L196" s="104">
        <f t="shared" si="208"/>
        <v>0.5</v>
      </c>
      <c r="M196" s="104">
        <f t="shared" si="208"/>
        <v>0.5</v>
      </c>
      <c r="N196" s="104">
        <f t="shared" si="208"/>
        <v>0.5</v>
      </c>
      <c r="O196" s="104">
        <v>0</v>
      </c>
      <c r="P196" s="51">
        <f t="shared" si="208"/>
        <v>0</v>
      </c>
      <c r="Q196" s="104"/>
      <c r="R196" s="104"/>
      <c r="S196" s="104"/>
      <c r="T196" s="29"/>
    </row>
    <row r="197" spans="1:20" s="144" customFormat="1" outlineLevel="1" x14ac:dyDescent="0.2">
      <c r="A197" s="107" t="s">
        <v>14</v>
      </c>
      <c r="B197" s="151" t="s">
        <v>407</v>
      </c>
      <c r="C197" s="150">
        <v>1</v>
      </c>
      <c r="D197" s="150">
        <v>1</v>
      </c>
      <c r="E197" s="89">
        <f t="shared" si="196"/>
        <v>1</v>
      </c>
      <c r="F197" s="150" t="s">
        <v>31</v>
      </c>
      <c r="G197" s="151" t="s">
        <v>77</v>
      </c>
      <c r="H197" s="115">
        <f t="shared" si="197"/>
        <v>1</v>
      </c>
      <c r="I197" s="146">
        <v>0</v>
      </c>
      <c r="J197" s="146">
        <f t="shared" si="208"/>
        <v>0</v>
      </c>
      <c r="K197" s="146">
        <f t="shared" si="208"/>
        <v>0</v>
      </c>
      <c r="L197" s="146">
        <f t="shared" si="208"/>
        <v>0</v>
      </c>
      <c r="M197" s="146">
        <f t="shared" si="208"/>
        <v>0</v>
      </c>
      <c r="N197" s="146">
        <f t="shared" si="208"/>
        <v>0</v>
      </c>
      <c r="O197" s="146">
        <f t="shared" si="208"/>
        <v>0</v>
      </c>
      <c r="P197" s="148">
        <f t="shared" si="208"/>
        <v>0</v>
      </c>
      <c r="Q197" s="145"/>
      <c r="R197" s="145"/>
      <c r="S197" s="145"/>
      <c r="T197" s="146"/>
    </row>
    <row r="198" spans="1:20" outlineLevel="1" x14ac:dyDescent="0.2">
      <c r="A198" s="107" t="s">
        <v>14</v>
      </c>
      <c r="B198" s="54" t="s">
        <v>66</v>
      </c>
      <c r="C198" s="53">
        <v>2</v>
      </c>
      <c r="D198" s="150" t="s">
        <v>343</v>
      </c>
      <c r="E198" s="191" t="s">
        <v>413</v>
      </c>
      <c r="F198" s="53" t="s">
        <v>28</v>
      </c>
      <c r="G198" s="54" t="s">
        <v>77</v>
      </c>
      <c r="H198" s="13">
        <f t="shared" si="197"/>
        <v>2</v>
      </c>
      <c r="I198" s="104">
        <f t="shared" ref="I198:O198" si="209">H198</f>
        <v>2</v>
      </c>
      <c r="J198" s="104">
        <f t="shared" si="209"/>
        <v>2</v>
      </c>
      <c r="K198" s="104">
        <f t="shared" si="209"/>
        <v>2</v>
      </c>
      <c r="L198" s="104">
        <f t="shared" si="209"/>
        <v>2</v>
      </c>
      <c r="M198" s="104">
        <f t="shared" si="209"/>
        <v>2</v>
      </c>
      <c r="N198" s="104">
        <f t="shared" si="209"/>
        <v>2</v>
      </c>
      <c r="O198" s="104">
        <f t="shared" si="209"/>
        <v>2</v>
      </c>
      <c r="P198" s="51">
        <v>0</v>
      </c>
      <c r="Q198" s="104"/>
      <c r="R198" s="104"/>
      <c r="S198" s="104"/>
      <c r="T198" s="29"/>
    </row>
    <row r="199" spans="1:20" outlineLevel="1" x14ac:dyDescent="0.2">
      <c r="A199" s="107" t="s">
        <v>14</v>
      </c>
      <c r="B199" s="54" t="s">
        <v>67</v>
      </c>
      <c r="C199" s="53">
        <v>1</v>
      </c>
      <c r="D199" s="150" t="s">
        <v>343</v>
      </c>
      <c r="E199" s="191" t="s">
        <v>413</v>
      </c>
      <c r="F199" s="53" t="s">
        <v>28</v>
      </c>
      <c r="G199" s="54" t="s">
        <v>27</v>
      </c>
      <c r="H199" s="13">
        <f t="shared" si="197"/>
        <v>1</v>
      </c>
      <c r="I199" s="104">
        <f t="shared" ref="I199:O199" si="210">H199</f>
        <v>1</v>
      </c>
      <c r="J199" s="104">
        <f t="shared" si="210"/>
        <v>1</v>
      </c>
      <c r="K199" s="104">
        <f t="shared" si="210"/>
        <v>1</v>
      </c>
      <c r="L199" s="104">
        <f t="shared" si="210"/>
        <v>1</v>
      </c>
      <c r="M199" s="104">
        <f t="shared" si="210"/>
        <v>1</v>
      </c>
      <c r="N199" s="104">
        <f t="shared" si="210"/>
        <v>1</v>
      </c>
      <c r="O199" s="104">
        <f t="shared" si="210"/>
        <v>1</v>
      </c>
      <c r="P199" s="51">
        <v>0</v>
      </c>
      <c r="Q199" s="104"/>
      <c r="R199" s="104"/>
      <c r="S199" s="104"/>
      <c r="T199" s="29"/>
    </row>
    <row r="200" spans="1:20" outlineLevel="1" x14ac:dyDescent="0.2">
      <c r="A200" s="107" t="s">
        <v>14</v>
      </c>
      <c r="B200" s="54" t="s">
        <v>68</v>
      </c>
      <c r="C200" s="53">
        <v>2</v>
      </c>
      <c r="D200" s="150" t="s">
        <v>343</v>
      </c>
      <c r="E200" s="191" t="s">
        <v>413</v>
      </c>
      <c r="F200" s="53" t="s">
        <v>28</v>
      </c>
      <c r="G200" s="54" t="s">
        <v>78</v>
      </c>
      <c r="H200" s="13">
        <f t="shared" si="197"/>
        <v>2</v>
      </c>
      <c r="I200" s="104">
        <f t="shared" ref="I200:O200" si="211">H200</f>
        <v>2</v>
      </c>
      <c r="J200" s="104">
        <f t="shared" si="211"/>
        <v>2</v>
      </c>
      <c r="K200" s="104">
        <f t="shared" si="211"/>
        <v>2</v>
      </c>
      <c r="L200" s="104">
        <f t="shared" si="211"/>
        <v>2</v>
      </c>
      <c r="M200" s="104">
        <f t="shared" si="211"/>
        <v>2</v>
      </c>
      <c r="N200" s="104">
        <f t="shared" si="211"/>
        <v>2</v>
      </c>
      <c r="O200" s="104">
        <f t="shared" si="211"/>
        <v>2</v>
      </c>
      <c r="P200" s="51">
        <v>0</v>
      </c>
      <c r="Q200" s="104"/>
      <c r="R200" s="104"/>
      <c r="S200" s="104"/>
      <c r="T200" s="29"/>
    </row>
    <row r="201" spans="1:20" outlineLevel="1" x14ac:dyDescent="0.2">
      <c r="A201" s="107" t="s">
        <v>14</v>
      </c>
      <c r="B201" s="54" t="s">
        <v>92</v>
      </c>
      <c r="C201" s="53">
        <v>2</v>
      </c>
      <c r="D201" s="150" t="s">
        <v>343</v>
      </c>
      <c r="E201" s="191" t="s">
        <v>413</v>
      </c>
      <c r="F201" s="53" t="s">
        <v>28</v>
      </c>
      <c r="G201" s="54" t="s">
        <v>87</v>
      </c>
      <c r="H201" s="13">
        <f t="shared" si="197"/>
        <v>2</v>
      </c>
      <c r="I201" s="111">
        <f t="shared" ref="I201:O201" si="212">H201</f>
        <v>2</v>
      </c>
      <c r="J201" s="111">
        <f t="shared" si="212"/>
        <v>2</v>
      </c>
      <c r="K201" s="111">
        <f t="shared" si="212"/>
        <v>2</v>
      </c>
      <c r="L201" s="111">
        <f t="shared" si="212"/>
        <v>2</v>
      </c>
      <c r="M201" s="111">
        <f t="shared" si="212"/>
        <v>2</v>
      </c>
      <c r="N201" s="111">
        <f t="shared" si="212"/>
        <v>2</v>
      </c>
      <c r="O201" s="111">
        <f t="shared" si="212"/>
        <v>2</v>
      </c>
      <c r="P201" s="51">
        <v>0</v>
      </c>
      <c r="Q201" s="111"/>
      <c r="R201" s="111"/>
      <c r="S201" s="111"/>
      <c r="T201" s="29"/>
    </row>
    <row r="202" spans="1:20" outlineLevel="1" x14ac:dyDescent="0.2">
      <c r="A202" s="107" t="s">
        <v>14</v>
      </c>
      <c r="B202" s="54" t="s">
        <v>70</v>
      </c>
      <c r="C202" s="53">
        <v>1</v>
      </c>
      <c r="D202" s="150">
        <v>0.75</v>
      </c>
      <c r="E202" s="89">
        <f t="shared" si="196"/>
        <v>1.3333333333333333</v>
      </c>
      <c r="F202" s="53" t="s">
        <v>25</v>
      </c>
      <c r="G202" s="54" t="s">
        <v>76</v>
      </c>
      <c r="H202" s="13">
        <f t="shared" si="197"/>
        <v>1</v>
      </c>
      <c r="I202" s="104">
        <f t="shared" ref="I202:P202" si="213">H202</f>
        <v>1</v>
      </c>
      <c r="J202" s="104">
        <v>0</v>
      </c>
      <c r="K202" s="104">
        <f t="shared" si="213"/>
        <v>0</v>
      </c>
      <c r="L202" s="104">
        <f t="shared" si="213"/>
        <v>0</v>
      </c>
      <c r="M202" s="104">
        <f t="shared" si="213"/>
        <v>0</v>
      </c>
      <c r="N202" s="104">
        <f t="shared" si="213"/>
        <v>0</v>
      </c>
      <c r="O202" s="104">
        <f t="shared" si="213"/>
        <v>0</v>
      </c>
      <c r="P202" s="51">
        <f t="shared" si="213"/>
        <v>0</v>
      </c>
      <c r="Q202" s="104"/>
      <c r="R202" s="104"/>
      <c r="S202" s="104"/>
      <c r="T202" s="104"/>
    </row>
    <row r="203" spans="1:20" outlineLevel="1" x14ac:dyDescent="0.2">
      <c r="A203" s="107" t="s">
        <v>14</v>
      </c>
      <c r="B203" s="54" t="s">
        <v>71</v>
      </c>
      <c r="C203" s="53">
        <v>1</v>
      </c>
      <c r="D203" s="150">
        <v>0.5</v>
      </c>
      <c r="E203" s="89">
        <f t="shared" si="196"/>
        <v>2</v>
      </c>
      <c r="F203" s="53" t="s">
        <v>25</v>
      </c>
      <c r="G203" s="54" t="s">
        <v>76</v>
      </c>
      <c r="H203" s="13">
        <f t="shared" si="197"/>
        <v>1</v>
      </c>
      <c r="I203" s="104">
        <f t="shared" ref="I203:P203" si="214">H203</f>
        <v>1</v>
      </c>
      <c r="J203" s="104">
        <f t="shared" si="214"/>
        <v>1</v>
      </c>
      <c r="K203" s="104">
        <v>0</v>
      </c>
      <c r="L203" s="104">
        <f t="shared" si="214"/>
        <v>0</v>
      </c>
      <c r="M203" s="104">
        <f t="shared" si="214"/>
        <v>0</v>
      </c>
      <c r="N203" s="104">
        <f t="shared" si="214"/>
        <v>0</v>
      </c>
      <c r="O203" s="104">
        <f t="shared" si="214"/>
        <v>0</v>
      </c>
      <c r="P203" s="51">
        <f t="shared" si="214"/>
        <v>0</v>
      </c>
      <c r="Q203" s="104"/>
      <c r="R203" s="104"/>
      <c r="S203" s="104"/>
      <c r="T203" s="104"/>
    </row>
    <row r="204" spans="1:20" outlineLevel="1" x14ac:dyDescent="0.2">
      <c r="A204" s="107" t="s">
        <v>14</v>
      </c>
      <c r="B204" s="54" t="s">
        <v>280</v>
      </c>
      <c r="C204" s="53">
        <v>1</v>
      </c>
      <c r="D204" s="150">
        <v>0.5</v>
      </c>
      <c r="E204" s="89">
        <f t="shared" si="196"/>
        <v>2</v>
      </c>
      <c r="F204" s="53" t="s">
        <v>25</v>
      </c>
      <c r="G204" s="54" t="s">
        <v>76</v>
      </c>
      <c r="H204" s="13">
        <f t="shared" si="197"/>
        <v>1</v>
      </c>
      <c r="I204" s="104">
        <f t="shared" ref="I204:P204" si="215">H204</f>
        <v>1</v>
      </c>
      <c r="J204" s="104">
        <f t="shared" si="215"/>
        <v>1</v>
      </c>
      <c r="K204" s="104">
        <f t="shared" si="215"/>
        <v>1</v>
      </c>
      <c r="L204" s="104">
        <v>0</v>
      </c>
      <c r="M204" s="104">
        <f t="shared" si="215"/>
        <v>0</v>
      </c>
      <c r="N204" s="104">
        <f t="shared" si="215"/>
        <v>0</v>
      </c>
      <c r="O204" s="104">
        <f t="shared" si="215"/>
        <v>0</v>
      </c>
      <c r="P204" s="51">
        <f t="shared" si="215"/>
        <v>0</v>
      </c>
      <c r="Q204" s="104"/>
      <c r="R204" s="104"/>
      <c r="S204" s="104"/>
      <c r="T204" s="104"/>
    </row>
    <row r="205" spans="1:20" outlineLevel="1" x14ac:dyDescent="0.2">
      <c r="A205" s="107" t="s">
        <v>14</v>
      </c>
      <c r="B205" s="54" t="s">
        <v>72</v>
      </c>
      <c r="C205" s="53">
        <v>1</v>
      </c>
      <c r="D205" s="150">
        <v>0.5</v>
      </c>
      <c r="E205" s="89">
        <f t="shared" si="196"/>
        <v>2</v>
      </c>
      <c r="F205" s="53" t="s">
        <v>25</v>
      </c>
      <c r="G205" s="54" t="s">
        <v>76</v>
      </c>
      <c r="H205" s="13">
        <f t="shared" si="197"/>
        <v>1</v>
      </c>
      <c r="I205" s="104">
        <f t="shared" ref="I205:P205" si="216">H205</f>
        <v>1</v>
      </c>
      <c r="J205" s="104">
        <f t="shared" si="216"/>
        <v>1</v>
      </c>
      <c r="K205" s="104">
        <f t="shared" si="216"/>
        <v>1</v>
      </c>
      <c r="L205" s="104">
        <f t="shared" si="216"/>
        <v>1</v>
      </c>
      <c r="M205" s="104">
        <v>0</v>
      </c>
      <c r="N205" s="104">
        <f t="shared" si="216"/>
        <v>0</v>
      </c>
      <c r="O205" s="104">
        <f t="shared" si="216"/>
        <v>0</v>
      </c>
      <c r="P205" s="51">
        <f t="shared" si="216"/>
        <v>0</v>
      </c>
      <c r="Q205" s="104"/>
      <c r="R205" s="104"/>
      <c r="S205" s="104"/>
      <c r="T205" s="104"/>
    </row>
    <row r="206" spans="1:20" outlineLevel="1" x14ac:dyDescent="0.2">
      <c r="A206" s="107" t="s">
        <v>14</v>
      </c>
      <c r="B206" s="54" t="s">
        <v>73</v>
      </c>
      <c r="C206" s="53">
        <v>1</v>
      </c>
      <c r="D206" s="150">
        <v>0.5</v>
      </c>
      <c r="E206" s="89">
        <f t="shared" si="196"/>
        <v>2</v>
      </c>
      <c r="F206" s="53" t="s">
        <v>25</v>
      </c>
      <c r="G206" s="54" t="s">
        <v>76</v>
      </c>
      <c r="H206" s="13">
        <f t="shared" si="197"/>
        <v>1</v>
      </c>
      <c r="I206" s="104">
        <f t="shared" ref="I206:P206" si="217">H206</f>
        <v>1</v>
      </c>
      <c r="J206" s="104">
        <f t="shared" si="217"/>
        <v>1</v>
      </c>
      <c r="K206" s="104">
        <f t="shared" si="217"/>
        <v>1</v>
      </c>
      <c r="L206" s="104">
        <f t="shared" si="217"/>
        <v>1</v>
      </c>
      <c r="M206" s="104">
        <f t="shared" si="217"/>
        <v>1</v>
      </c>
      <c r="N206" s="104">
        <v>0</v>
      </c>
      <c r="O206" s="104">
        <f t="shared" si="217"/>
        <v>0</v>
      </c>
      <c r="P206" s="51">
        <f t="shared" si="217"/>
        <v>0</v>
      </c>
      <c r="Q206" s="104"/>
      <c r="R206" s="104"/>
      <c r="S206" s="104"/>
      <c r="T206" s="104"/>
    </row>
    <row r="207" spans="1:20" outlineLevel="1" x14ac:dyDescent="0.2">
      <c r="A207" s="107" t="s">
        <v>14</v>
      </c>
      <c r="B207" s="54" t="s">
        <v>74</v>
      </c>
      <c r="C207" s="53">
        <v>1</v>
      </c>
      <c r="D207" s="150">
        <v>1</v>
      </c>
      <c r="E207" s="89">
        <f t="shared" si="196"/>
        <v>1</v>
      </c>
      <c r="F207" s="53" t="s">
        <v>25</v>
      </c>
      <c r="G207" s="54" t="s">
        <v>76</v>
      </c>
      <c r="H207" s="13">
        <f t="shared" si="197"/>
        <v>1</v>
      </c>
      <c r="I207" s="104">
        <f t="shared" ref="I207:P207" si="218">H207</f>
        <v>1</v>
      </c>
      <c r="J207" s="104">
        <f t="shared" si="218"/>
        <v>1</v>
      </c>
      <c r="K207" s="104">
        <f t="shared" si="218"/>
        <v>1</v>
      </c>
      <c r="L207" s="104">
        <f t="shared" si="218"/>
        <v>1</v>
      </c>
      <c r="M207" s="104">
        <f t="shared" si="218"/>
        <v>1</v>
      </c>
      <c r="N207" s="104">
        <f t="shared" si="218"/>
        <v>1</v>
      </c>
      <c r="O207" s="104">
        <v>0</v>
      </c>
      <c r="P207" s="51">
        <f t="shared" si="218"/>
        <v>0</v>
      </c>
    </row>
    <row r="208" spans="1:20" outlineLevel="1" x14ac:dyDescent="0.2">
      <c r="A208" s="107" t="s">
        <v>14</v>
      </c>
      <c r="B208" s="54" t="s">
        <v>281</v>
      </c>
      <c r="C208" s="53">
        <v>1</v>
      </c>
      <c r="D208" s="150">
        <v>0.75</v>
      </c>
      <c r="E208" s="89">
        <f t="shared" si="196"/>
        <v>1.3333333333333333</v>
      </c>
      <c r="F208" s="53" t="s">
        <v>25</v>
      </c>
      <c r="G208" s="54" t="s">
        <v>76</v>
      </c>
      <c r="H208" s="13">
        <f t="shared" si="197"/>
        <v>1</v>
      </c>
      <c r="I208" s="104">
        <f t="shared" ref="I208:O208" si="219">H208</f>
        <v>1</v>
      </c>
      <c r="J208" s="104">
        <f t="shared" si="219"/>
        <v>1</v>
      </c>
      <c r="K208" s="104">
        <f t="shared" si="219"/>
        <v>1</v>
      </c>
      <c r="L208" s="104">
        <f t="shared" si="219"/>
        <v>1</v>
      </c>
      <c r="M208" s="104">
        <f t="shared" si="219"/>
        <v>1</v>
      </c>
      <c r="N208" s="104">
        <f t="shared" si="219"/>
        <v>1</v>
      </c>
      <c r="O208" s="104">
        <f t="shared" si="219"/>
        <v>1</v>
      </c>
      <c r="P208" s="51">
        <v>0</v>
      </c>
    </row>
    <row r="209" spans="1:257" ht="15" outlineLevel="1" x14ac:dyDescent="0.25">
      <c r="A209" s="107" t="s">
        <v>14</v>
      </c>
      <c r="B209" s="54" t="s">
        <v>282</v>
      </c>
      <c r="C209" s="53">
        <v>1</v>
      </c>
      <c r="D209" s="108">
        <v>0.25</v>
      </c>
      <c r="E209" s="89">
        <f t="shared" si="196"/>
        <v>4</v>
      </c>
      <c r="F209" s="53" t="s">
        <v>25</v>
      </c>
      <c r="G209" s="54" t="s">
        <v>76</v>
      </c>
      <c r="H209" s="13">
        <f t="shared" si="197"/>
        <v>1</v>
      </c>
      <c r="I209" s="104">
        <f t="shared" ref="I209:P210" si="220">H209</f>
        <v>1</v>
      </c>
      <c r="J209" s="104">
        <f t="shared" si="220"/>
        <v>1</v>
      </c>
      <c r="K209" s="104">
        <f t="shared" si="220"/>
        <v>1</v>
      </c>
      <c r="L209" s="104">
        <f t="shared" si="220"/>
        <v>1</v>
      </c>
      <c r="M209" s="104">
        <f t="shared" si="220"/>
        <v>1</v>
      </c>
      <c r="N209" s="104">
        <f t="shared" si="220"/>
        <v>1</v>
      </c>
      <c r="O209" s="104">
        <f t="shared" si="220"/>
        <v>1</v>
      </c>
      <c r="P209" s="51">
        <v>0.5</v>
      </c>
    </row>
    <row r="210" spans="1:257" s="144" customFormat="1" outlineLevel="1" x14ac:dyDescent="0.2">
      <c r="A210" s="107" t="s">
        <v>14</v>
      </c>
      <c r="B210" s="151" t="s">
        <v>411</v>
      </c>
      <c r="C210" s="150">
        <v>1</v>
      </c>
      <c r="D210" s="192">
        <v>1.5</v>
      </c>
      <c r="E210" s="203">
        <f t="shared" si="196"/>
        <v>0.66666666666666663</v>
      </c>
      <c r="F210" s="150" t="s">
        <v>31</v>
      </c>
      <c r="G210" s="151" t="s">
        <v>76</v>
      </c>
      <c r="H210" s="115"/>
      <c r="I210" s="146">
        <v>1</v>
      </c>
      <c r="J210" s="146">
        <v>0</v>
      </c>
      <c r="K210" s="146">
        <f t="shared" si="220"/>
        <v>0</v>
      </c>
      <c r="L210" s="146">
        <f t="shared" si="220"/>
        <v>0</v>
      </c>
      <c r="M210" s="146">
        <f t="shared" si="220"/>
        <v>0</v>
      </c>
      <c r="N210" s="146">
        <f t="shared" si="220"/>
        <v>0</v>
      </c>
      <c r="O210" s="146">
        <f t="shared" si="220"/>
        <v>0</v>
      </c>
      <c r="P210" s="148">
        <f t="shared" si="220"/>
        <v>0</v>
      </c>
    </row>
    <row r="211" spans="1:257" s="144" customFormat="1" outlineLevel="1" x14ac:dyDescent="0.2">
      <c r="A211" s="107" t="s">
        <v>14</v>
      </c>
      <c r="B211" s="151" t="s">
        <v>412</v>
      </c>
      <c r="C211" s="150">
        <v>0.5</v>
      </c>
      <c r="D211" s="192">
        <v>0.5</v>
      </c>
      <c r="E211" s="203">
        <f t="shared" si="196"/>
        <v>1</v>
      </c>
      <c r="F211" s="150" t="s">
        <v>28</v>
      </c>
      <c r="G211" s="151" t="s">
        <v>76</v>
      </c>
      <c r="H211" s="115"/>
      <c r="I211" s="146">
        <v>0.5</v>
      </c>
      <c r="J211" s="146">
        <v>0</v>
      </c>
      <c r="K211" s="146">
        <f t="shared" ref="K211" si="221">J211</f>
        <v>0</v>
      </c>
      <c r="L211" s="146">
        <f t="shared" ref="L211" si="222">K211</f>
        <v>0</v>
      </c>
      <c r="M211" s="146">
        <f t="shared" ref="M211" si="223">L211</f>
        <v>0</v>
      </c>
      <c r="N211" s="146">
        <f t="shared" ref="N211" si="224">M211</f>
        <v>0</v>
      </c>
      <c r="O211" s="146">
        <f t="shared" ref="O211" si="225">N211</f>
        <v>0</v>
      </c>
      <c r="P211" s="148">
        <f t="shared" ref="P211" si="226">O211</f>
        <v>0</v>
      </c>
    </row>
    <row r="212" spans="1:257" outlineLevel="1" x14ac:dyDescent="0.2">
      <c r="A212" s="107" t="s">
        <v>14</v>
      </c>
      <c r="B212" s="54" t="s">
        <v>69</v>
      </c>
      <c r="C212" s="53">
        <v>2</v>
      </c>
      <c r="D212" s="190" t="s">
        <v>343</v>
      </c>
      <c r="E212" s="191" t="s">
        <v>413</v>
      </c>
      <c r="F212" s="53" t="s">
        <v>28</v>
      </c>
      <c r="G212" s="54" t="s">
        <v>76</v>
      </c>
      <c r="H212" s="13">
        <f t="shared" si="197"/>
        <v>2</v>
      </c>
      <c r="I212" s="104">
        <f t="shared" ref="I212:O212" si="227">H212</f>
        <v>2</v>
      </c>
      <c r="J212" s="104">
        <f t="shared" si="227"/>
        <v>2</v>
      </c>
      <c r="K212" s="104">
        <f t="shared" si="227"/>
        <v>2</v>
      </c>
      <c r="L212" s="104">
        <f t="shared" si="227"/>
        <v>2</v>
      </c>
      <c r="M212" s="104">
        <f t="shared" si="227"/>
        <v>2</v>
      </c>
      <c r="N212" s="104">
        <f t="shared" si="227"/>
        <v>2</v>
      </c>
      <c r="O212" s="104">
        <f t="shared" si="227"/>
        <v>2</v>
      </c>
      <c r="P212" s="51">
        <v>0</v>
      </c>
    </row>
    <row r="213" spans="1:257" outlineLevel="1" x14ac:dyDescent="0.2">
      <c r="A213" s="107" t="s">
        <v>14</v>
      </c>
      <c r="B213" s="54" t="s">
        <v>75</v>
      </c>
      <c r="C213" s="53">
        <v>1</v>
      </c>
      <c r="D213" s="190" t="s">
        <v>343</v>
      </c>
      <c r="E213" s="191" t="s">
        <v>413</v>
      </c>
      <c r="F213" s="53" t="s">
        <v>25</v>
      </c>
      <c r="G213" s="54" t="s">
        <v>76</v>
      </c>
      <c r="H213" s="13">
        <f t="shared" si="197"/>
        <v>1</v>
      </c>
      <c r="I213" s="104">
        <f t="shared" ref="I213:O213" si="228">H213</f>
        <v>1</v>
      </c>
      <c r="J213" s="104">
        <f t="shared" si="228"/>
        <v>1</v>
      </c>
      <c r="K213" s="104">
        <f t="shared" si="228"/>
        <v>1</v>
      </c>
      <c r="L213" s="104">
        <f t="shared" si="228"/>
        <v>1</v>
      </c>
      <c r="M213" s="104">
        <f t="shared" si="228"/>
        <v>1</v>
      </c>
      <c r="N213" s="104">
        <f t="shared" si="228"/>
        <v>1</v>
      </c>
      <c r="O213" s="104">
        <f t="shared" si="228"/>
        <v>1</v>
      </c>
      <c r="P213" s="51">
        <v>0</v>
      </c>
      <c r="Q213" s="104"/>
      <c r="R213" s="104"/>
      <c r="S213" s="104"/>
      <c r="T213" s="104"/>
    </row>
    <row r="214" spans="1:257" outlineLevel="1" x14ac:dyDescent="0.2">
      <c r="A214" s="107" t="s">
        <v>14</v>
      </c>
      <c r="B214" s="54" t="s">
        <v>80</v>
      </c>
      <c r="C214" s="53">
        <v>1</v>
      </c>
      <c r="D214" s="225">
        <v>0.5</v>
      </c>
      <c r="E214" s="203">
        <f t="shared" si="196"/>
        <v>2</v>
      </c>
      <c r="F214" s="53" t="s">
        <v>28</v>
      </c>
      <c r="G214" s="54" t="s">
        <v>76</v>
      </c>
      <c r="H214" s="13">
        <f t="shared" si="197"/>
        <v>1</v>
      </c>
      <c r="I214" s="104">
        <f t="shared" ref="I214:O214" si="229">H214</f>
        <v>1</v>
      </c>
      <c r="J214" s="104">
        <f t="shared" si="229"/>
        <v>1</v>
      </c>
      <c r="K214" s="104">
        <f t="shared" si="229"/>
        <v>1</v>
      </c>
      <c r="L214" s="104">
        <f t="shared" si="229"/>
        <v>1</v>
      </c>
      <c r="M214" s="104">
        <f t="shared" si="229"/>
        <v>1</v>
      </c>
      <c r="N214" s="104">
        <f t="shared" si="229"/>
        <v>1</v>
      </c>
      <c r="O214" s="104">
        <f t="shared" si="229"/>
        <v>1</v>
      </c>
      <c r="P214" s="51">
        <v>0</v>
      </c>
    </row>
    <row r="215" spans="1:257" outlineLevel="1" x14ac:dyDescent="0.2">
      <c r="A215" s="107" t="s">
        <v>14</v>
      </c>
      <c r="B215" s="54" t="s">
        <v>268</v>
      </c>
      <c r="C215" s="53">
        <v>2</v>
      </c>
      <c r="D215" s="192">
        <v>2</v>
      </c>
      <c r="E215" s="203">
        <f t="shared" si="196"/>
        <v>1</v>
      </c>
      <c r="F215" s="53" t="s">
        <v>28</v>
      </c>
      <c r="G215" s="54" t="s">
        <v>78</v>
      </c>
      <c r="H215" s="13">
        <f t="shared" si="197"/>
        <v>2</v>
      </c>
      <c r="I215" s="104">
        <f t="shared" ref="I215:P215" si="230">H215</f>
        <v>2</v>
      </c>
      <c r="J215" s="104">
        <f t="shared" si="230"/>
        <v>2</v>
      </c>
      <c r="K215" s="104">
        <f t="shared" si="230"/>
        <v>2</v>
      </c>
      <c r="L215" s="104">
        <v>0</v>
      </c>
      <c r="M215" s="104">
        <f t="shared" si="230"/>
        <v>0</v>
      </c>
      <c r="N215" s="104">
        <f t="shared" si="230"/>
        <v>0</v>
      </c>
      <c r="O215" s="104">
        <f t="shared" si="230"/>
        <v>0</v>
      </c>
      <c r="P215" s="51">
        <f t="shared" si="230"/>
        <v>0</v>
      </c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  <c r="IP215" s="104"/>
      <c r="IQ215" s="104"/>
      <c r="IR215" s="104"/>
      <c r="IS215" s="104"/>
      <c r="IT215" s="104"/>
      <c r="IU215" s="104"/>
      <c r="IV215" s="104"/>
      <c r="IW215" s="104"/>
    </row>
    <row r="216" spans="1:257" outlineLevel="1" x14ac:dyDescent="0.2">
      <c r="A216" s="107" t="s">
        <v>14</v>
      </c>
      <c r="B216" s="54" t="s">
        <v>268</v>
      </c>
      <c r="C216" s="53">
        <v>2</v>
      </c>
      <c r="D216" s="192">
        <v>2</v>
      </c>
      <c r="E216" s="203">
        <f t="shared" si="196"/>
        <v>1</v>
      </c>
      <c r="F216" s="53" t="s">
        <v>28</v>
      </c>
      <c r="G216" s="54" t="s">
        <v>77</v>
      </c>
      <c r="H216" s="13">
        <f t="shared" si="197"/>
        <v>2</v>
      </c>
      <c r="I216" s="104">
        <f t="shared" ref="I216:P216" si="231">H216</f>
        <v>2</v>
      </c>
      <c r="J216" s="104">
        <f t="shared" si="231"/>
        <v>2</v>
      </c>
      <c r="K216" s="104">
        <f t="shared" si="231"/>
        <v>2</v>
      </c>
      <c r="L216" s="104">
        <v>0</v>
      </c>
      <c r="M216" s="104">
        <f t="shared" si="231"/>
        <v>0</v>
      </c>
      <c r="N216" s="104">
        <f t="shared" si="231"/>
        <v>0</v>
      </c>
      <c r="O216" s="104">
        <f t="shared" si="231"/>
        <v>0</v>
      </c>
      <c r="P216" s="51">
        <f t="shared" si="231"/>
        <v>0</v>
      </c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  <c r="IP216" s="104"/>
      <c r="IQ216" s="104"/>
      <c r="IR216" s="104"/>
      <c r="IS216" s="104"/>
      <c r="IT216" s="104"/>
      <c r="IU216" s="104"/>
      <c r="IV216" s="104"/>
      <c r="IW216" s="104"/>
    </row>
    <row r="217" spans="1:257" outlineLevel="1" x14ac:dyDescent="0.2">
      <c r="A217" s="107" t="s">
        <v>14</v>
      </c>
      <c r="B217" s="151" t="s">
        <v>83</v>
      </c>
      <c r="C217" s="53">
        <v>0.5</v>
      </c>
      <c r="D217" s="150">
        <v>1.5</v>
      </c>
      <c r="E217" s="89">
        <f t="shared" si="196"/>
        <v>0.33333333333333331</v>
      </c>
      <c r="F217" s="53" t="s">
        <v>25</v>
      </c>
      <c r="G217" s="54" t="s">
        <v>77</v>
      </c>
      <c r="H217" s="13">
        <f>C217</f>
        <v>0.5</v>
      </c>
      <c r="I217" s="104">
        <f t="shared" ref="I217:O217" si="232">H217</f>
        <v>0.5</v>
      </c>
      <c r="J217" s="104">
        <f t="shared" si="232"/>
        <v>0.5</v>
      </c>
      <c r="K217" s="104">
        <f t="shared" si="232"/>
        <v>0.5</v>
      </c>
      <c r="L217" s="104">
        <f t="shared" si="232"/>
        <v>0.5</v>
      </c>
      <c r="M217" s="104">
        <f t="shared" si="232"/>
        <v>0.5</v>
      </c>
      <c r="N217" s="104">
        <f t="shared" si="232"/>
        <v>0.5</v>
      </c>
      <c r="O217" s="104">
        <f t="shared" si="232"/>
        <v>0.5</v>
      </c>
      <c r="P217" s="51">
        <v>0</v>
      </c>
    </row>
    <row r="218" spans="1:257" outlineLevel="1" x14ac:dyDescent="0.2">
      <c r="A218" s="107" t="s">
        <v>14</v>
      </c>
      <c r="B218" s="151" t="s">
        <v>83</v>
      </c>
      <c r="C218" s="53">
        <v>0.5</v>
      </c>
      <c r="D218" s="150">
        <v>1.5</v>
      </c>
      <c r="E218" s="89">
        <f t="shared" si="196"/>
        <v>0.33333333333333331</v>
      </c>
      <c r="F218" s="53" t="s">
        <v>31</v>
      </c>
      <c r="G218" s="54" t="s">
        <v>89</v>
      </c>
      <c r="H218" s="13">
        <f>C218</f>
        <v>0.5</v>
      </c>
      <c r="I218" s="104">
        <f t="shared" ref="I218:O218" si="233">H218</f>
        <v>0.5</v>
      </c>
      <c r="J218" s="104">
        <f t="shared" si="233"/>
        <v>0.5</v>
      </c>
      <c r="K218" s="104">
        <f t="shared" si="233"/>
        <v>0.5</v>
      </c>
      <c r="L218" s="104">
        <f t="shared" si="233"/>
        <v>0.5</v>
      </c>
      <c r="M218" s="104">
        <f t="shared" si="233"/>
        <v>0.5</v>
      </c>
      <c r="N218" s="104">
        <f t="shared" si="233"/>
        <v>0.5</v>
      </c>
      <c r="O218" s="104">
        <f t="shared" si="233"/>
        <v>0.5</v>
      </c>
      <c r="P218" s="51">
        <v>0</v>
      </c>
    </row>
    <row r="219" spans="1:257" outlineLevel="1" x14ac:dyDescent="0.2">
      <c r="A219" s="107" t="s">
        <v>14</v>
      </c>
      <c r="B219" s="151" t="s">
        <v>83</v>
      </c>
      <c r="C219" s="53">
        <v>0.5</v>
      </c>
      <c r="D219" s="150">
        <v>1.5</v>
      </c>
      <c r="E219" s="89">
        <f t="shared" si="196"/>
        <v>0.33333333333333331</v>
      </c>
      <c r="F219" s="53" t="s">
        <v>25</v>
      </c>
      <c r="G219" s="54" t="s">
        <v>88</v>
      </c>
      <c r="H219" s="13">
        <f>C219</f>
        <v>0.5</v>
      </c>
      <c r="I219" s="104">
        <f t="shared" ref="I219:O219" si="234">H219</f>
        <v>0.5</v>
      </c>
      <c r="J219" s="104">
        <f t="shared" si="234"/>
        <v>0.5</v>
      </c>
      <c r="K219" s="104">
        <f t="shared" si="234"/>
        <v>0.5</v>
      </c>
      <c r="L219" s="104">
        <f t="shared" si="234"/>
        <v>0.5</v>
      </c>
      <c r="M219" s="104">
        <f t="shared" si="234"/>
        <v>0.5</v>
      </c>
      <c r="N219" s="104">
        <f t="shared" si="234"/>
        <v>0.5</v>
      </c>
      <c r="O219" s="104">
        <f t="shared" si="234"/>
        <v>0.5</v>
      </c>
      <c r="P219" s="51">
        <v>0</v>
      </c>
    </row>
    <row r="220" spans="1:257" outlineLevel="1" x14ac:dyDescent="0.2">
      <c r="A220" s="107" t="s">
        <v>14</v>
      </c>
      <c r="B220" s="151" t="s">
        <v>83</v>
      </c>
      <c r="C220" s="53">
        <v>0.5</v>
      </c>
      <c r="D220" s="150">
        <v>1.5</v>
      </c>
      <c r="E220" s="89">
        <f t="shared" si="196"/>
        <v>0.33333333333333331</v>
      </c>
      <c r="F220" s="53" t="s">
        <v>31</v>
      </c>
      <c r="G220" s="54" t="s">
        <v>33</v>
      </c>
      <c r="H220" s="13">
        <f>C220</f>
        <v>0.5</v>
      </c>
      <c r="I220" s="104">
        <f t="shared" ref="I220:O220" si="235">H220</f>
        <v>0.5</v>
      </c>
      <c r="J220" s="104">
        <f t="shared" si="235"/>
        <v>0.5</v>
      </c>
      <c r="K220" s="104">
        <f t="shared" si="235"/>
        <v>0.5</v>
      </c>
      <c r="L220" s="104">
        <f t="shared" si="235"/>
        <v>0.5</v>
      </c>
      <c r="M220" s="104">
        <f t="shared" si="235"/>
        <v>0.5</v>
      </c>
      <c r="N220" s="104">
        <f t="shared" si="235"/>
        <v>0.5</v>
      </c>
      <c r="O220" s="104">
        <f t="shared" si="235"/>
        <v>0.5</v>
      </c>
      <c r="P220" s="51">
        <v>0</v>
      </c>
    </row>
    <row r="221" spans="1:257" outlineLevel="1" x14ac:dyDescent="0.2">
      <c r="A221" s="107" t="s">
        <v>14</v>
      </c>
      <c r="B221" s="151" t="s">
        <v>83</v>
      </c>
      <c r="C221" s="53">
        <v>0.5</v>
      </c>
      <c r="D221" s="150">
        <v>1.5</v>
      </c>
      <c r="E221" s="89">
        <f t="shared" si="196"/>
        <v>0.33333333333333331</v>
      </c>
      <c r="F221" s="53" t="s">
        <v>31</v>
      </c>
      <c r="G221" s="54" t="s">
        <v>24</v>
      </c>
      <c r="H221" s="13">
        <f t="shared" si="197"/>
        <v>0.5</v>
      </c>
      <c r="I221" s="104">
        <f t="shared" ref="I221:O221" si="236">H221</f>
        <v>0.5</v>
      </c>
      <c r="J221" s="104">
        <f t="shared" si="236"/>
        <v>0.5</v>
      </c>
      <c r="K221" s="104">
        <f t="shared" si="236"/>
        <v>0.5</v>
      </c>
      <c r="L221" s="104">
        <f t="shared" si="236"/>
        <v>0.5</v>
      </c>
      <c r="M221" s="104">
        <f t="shared" si="236"/>
        <v>0.5</v>
      </c>
      <c r="N221" s="104">
        <f t="shared" si="236"/>
        <v>0.5</v>
      </c>
      <c r="O221" s="104">
        <f t="shared" si="236"/>
        <v>0.5</v>
      </c>
      <c r="P221" s="51">
        <v>0</v>
      </c>
    </row>
    <row r="222" spans="1:257" outlineLevel="1" x14ac:dyDescent="0.2">
      <c r="A222" s="107" t="s">
        <v>14</v>
      </c>
      <c r="B222" s="54" t="s">
        <v>83</v>
      </c>
      <c r="C222" s="53">
        <v>0.5</v>
      </c>
      <c r="D222" s="150">
        <v>1.5</v>
      </c>
      <c r="E222" s="89">
        <f t="shared" si="196"/>
        <v>0.33333333333333331</v>
      </c>
      <c r="F222" s="53" t="s">
        <v>31</v>
      </c>
      <c r="G222" s="54" t="s">
        <v>76</v>
      </c>
      <c r="H222" s="13">
        <f t="shared" si="197"/>
        <v>0.5</v>
      </c>
      <c r="I222" s="104">
        <f t="shared" ref="I222:O222" si="237">H222</f>
        <v>0.5</v>
      </c>
      <c r="J222" s="104">
        <f t="shared" si="237"/>
        <v>0.5</v>
      </c>
      <c r="K222" s="104">
        <f t="shared" si="237"/>
        <v>0.5</v>
      </c>
      <c r="L222" s="104">
        <f t="shared" si="237"/>
        <v>0.5</v>
      </c>
      <c r="M222" s="104">
        <f t="shared" si="237"/>
        <v>0.5</v>
      </c>
      <c r="N222" s="104">
        <f t="shared" si="237"/>
        <v>0.5</v>
      </c>
      <c r="O222" s="104">
        <f t="shared" si="237"/>
        <v>0.5</v>
      </c>
      <c r="P222" s="51">
        <v>0</v>
      </c>
    </row>
    <row r="223" spans="1:257" outlineLevel="1" x14ac:dyDescent="0.2">
      <c r="A223" s="107" t="s">
        <v>14</v>
      </c>
      <c r="B223" s="54" t="s">
        <v>83</v>
      </c>
      <c r="C223" s="53">
        <v>0.5</v>
      </c>
      <c r="D223" s="150">
        <v>1.5</v>
      </c>
      <c r="E223" s="89">
        <f t="shared" si="196"/>
        <v>0.33333333333333331</v>
      </c>
      <c r="F223" s="53" t="s">
        <v>25</v>
      </c>
      <c r="G223" s="54" t="s">
        <v>78</v>
      </c>
      <c r="H223" s="13">
        <f t="shared" si="197"/>
        <v>0.5</v>
      </c>
      <c r="I223" s="104">
        <f t="shared" ref="I223:O223" si="238">H223</f>
        <v>0.5</v>
      </c>
      <c r="J223" s="104">
        <f t="shared" si="238"/>
        <v>0.5</v>
      </c>
      <c r="K223" s="104">
        <f t="shared" si="238"/>
        <v>0.5</v>
      </c>
      <c r="L223" s="104">
        <f t="shared" si="238"/>
        <v>0.5</v>
      </c>
      <c r="M223" s="104">
        <f t="shared" si="238"/>
        <v>0.5</v>
      </c>
      <c r="N223" s="104">
        <f t="shared" si="238"/>
        <v>0.5</v>
      </c>
      <c r="O223" s="104">
        <f t="shared" si="238"/>
        <v>0.5</v>
      </c>
      <c r="P223" s="51">
        <v>0</v>
      </c>
    </row>
    <row r="224" spans="1:257" outlineLevel="1" x14ac:dyDescent="0.2">
      <c r="A224" s="107" t="s">
        <v>14</v>
      </c>
      <c r="B224" s="54" t="s">
        <v>83</v>
      </c>
      <c r="C224" s="53">
        <v>0.5</v>
      </c>
      <c r="D224" s="150">
        <v>1.5</v>
      </c>
      <c r="E224" s="89">
        <f t="shared" si="196"/>
        <v>0.33333333333333331</v>
      </c>
      <c r="F224" s="53" t="s">
        <v>28</v>
      </c>
      <c r="G224" s="54" t="s">
        <v>87</v>
      </c>
      <c r="H224" s="13">
        <f t="shared" si="197"/>
        <v>0.5</v>
      </c>
      <c r="I224" s="104">
        <f t="shared" ref="I224:O224" si="239">H224</f>
        <v>0.5</v>
      </c>
      <c r="J224" s="104">
        <f t="shared" si="239"/>
        <v>0.5</v>
      </c>
      <c r="K224" s="104">
        <f t="shared" si="239"/>
        <v>0.5</v>
      </c>
      <c r="L224" s="104">
        <f t="shared" si="239"/>
        <v>0.5</v>
      </c>
      <c r="M224" s="104">
        <f t="shared" si="239"/>
        <v>0.5</v>
      </c>
      <c r="N224" s="104">
        <f t="shared" si="239"/>
        <v>0.5</v>
      </c>
      <c r="O224" s="104">
        <f t="shared" si="239"/>
        <v>0.5</v>
      </c>
      <c r="P224" s="51">
        <v>0</v>
      </c>
    </row>
    <row r="225" spans="1:257" outlineLevel="1" x14ac:dyDescent="0.2">
      <c r="A225" s="107" t="s">
        <v>14</v>
      </c>
      <c r="B225" s="54" t="s">
        <v>83</v>
      </c>
      <c r="C225" s="53">
        <v>0.5</v>
      </c>
      <c r="D225" s="150">
        <v>1.5</v>
      </c>
      <c r="E225" s="89">
        <f t="shared" si="196"/>
        <v>0.33333333333333331</v>
      </c>
      <c r="F225" s="53" t="s">
        <v>25</v>
      </c>
      <c r="G225" s="54" t="s">
        <v>27</v>
      </c>
      <c r="H225" s="13">
        <f t="shared" si="197"/>
        <v>0.5</v>
      </c>
      <c r="I225" s="104">
        <f t="shared" ref="I225:O225" si="240">H225</f>
        <v>0.5</v>
      </c>
      <c r="J225" s="104">
        <f t="shared" si="240"/>
        <v>0.5</v>
      </c>
      <c r="K225" s="104">
        <f t="shared" si="240"/>
        <v>0.5</v>
      </c>
      <c r="L225" s="104">
        <f t="shared" si="240"/>
        <v>0.5</v>
      </c>
      <c r="M225" s="104">
        <f t="shared" si="240"/>
        <v>0.5</v>
      </c>
      <c r="N225" s="104">
        <f t="shared" si="240"/>
        <v>0.5</v>
      </c>
      <c r="O225" s="104">
        <f t="shared" si="240"/>
        <v>0.5</v>
      </c>
      <c r="P225" s="51">
        <v>0</v>
      </c>
    </row>
    <row r="226" spans="1:257" outlineLevel="1" x14ac:dyDescent="0.2">
      <c r="A226" s="107" t="s">
        <v>14</v>
      </c>
      <c r="B226" s="54" t="s">
        <v>85</v>
      </c>
      <c r="C226" s="53">
        <v>1</v>
      </c>
      <c r="D226" s="150">
        <v>0.5</v>
      </c>
      <c r="E226" s="89">
        <f t="shared" si="196"/>
        <v>2</v>
      </c>
      <c r="F226" s="53" t="s">
        <v>31</v>
      </c>
      <c r="G226" s="54" t="s">
        <v>27</v>
      </c>
      <c r="H226" s="13">
        <f t="shared" si="197"/>
        <v>1</v>
      </c>
      <c r="I226" s="104">
        <f t="shared" ref="I226:O226" si="241">H226</f>
        <v>1</v>
      </c>
      <c r="J226" s="104">
        <f t="shared" si="241"/>
        <v>1</v>
      </c>
      <c r="K226" s="104">
        <f t="shared" si="241"/>
        <v>1</v>
      </c>
      <c r="L226" s="104">
        <f t="shared" si="241"/>
        <v>1</v>
      </c>
      <c r="M226" s="104">
        <f t="shared" si="241"/>
        <v>1</v>
      </c>
      <c r="N226" s="104">
        <f t="shared" si="241"/>
        <v>1</v>
      </c>
      <c r="O226" s="104">
        <f t="shared" si="241"/>
        <v>1</v>
      </c>
      <c r="P226" s="51">
        <v>0</v>
      </c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  <c r="IW226" s="104"/>
    </row>
    <row r="227" spans="1:257" outlineLevel="1" x14ac:dyDescent="0.2">
      <c r="A227" s="107" t="s">
        <v>14</v>
      </c>
      <c r="B227" s="54" t="s">
        <v>85</v>
      </c>
      <c r="C227" s="53">
        <v>1</v>
      </c>
      <c r="D227" s="150">
        <v>0.5</v>
      </c>
      <c r="E227" s="89">
        <f t="shared" si="196"/>
        <v>2</v>
      </c>
      <c r="F227" s="53" t="s">
        <v>31</v>
      </c>
      <c r="G227" s="54" t="s">
        <v>24</v>
      </c>
      <c r="H227" s="13">
        <f t="shared" si="197"/>
        <v>1</v>
      </c>
      <c r="I227" s="104">
        <f t="shared" ref="I227:O227" si="242">H227</f>
        <v>1</v>
      </c>
      <c r="J227" s="104">
        <f t="shared" si="242"/>
        <v>1</v>
      </c>
      <c r="K227" s="104">
        <f t="shared" si="242"/>
        <v>1</v>
      </c>
      <c r="L227" s="104">
        <f t="shared" si="242"/>
        <v>1</v>
      </c>
      <c r="M227" s="104">
        <f t="shared" si="242"/>
        <v>1</v>
      </c>
      <c r="N227" s="104">
        <f t="shared" si="242"/>
        <v>1</v>
      </c>
      <c r="O227" s="104">
        <f t="shared" si="242"/>
        <v>1</v>
      </c>
      <c r="P227" s="51">
        <v>0</v>
      </c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  <c r="IW227" s="104"/>
    </row>
    <row r="228" spans="1:257" outlineLevel="1" x14ac:dyDescent="0.2">
      <c r="A228" s="107" t="s">
        <v>14</v>
      </c>
      <c r="B228" s="54" t="s">
        <v>85</v>
      </c>
      <c r="C228" s="53">
        <v>1</v>
      </c>
      <c r="D228" s="150">
        <v>0.5</v>
      </c>
      <c r="E228" s="89">
        <f t="shared" si="196"/>
        <v>2</v>
      </c>
      <c r="F228" s="53" t="s">
        <v>31</v>
      </c>
      <c r="G228" s="54" t="s">
        <v>33</v>
      </c>
      <c r="H228" s="13">
        <f t="shared" si="197"/>
        <v>1</v>
      </c>
      <c r="I228" s="104">
        <f t="shared" ref="I228:O228" si="243">H228</f>
        <v>1</v>
      </c>
      <c r="J228" s="104">
        <f t="shared" si="243"/>
        <v>1</v>
      </c>
      <c r="K228" s="104">
        <f t="shared" si="243"/>
        <v>1</v>
      </c>
      <c r="L228" s="104">
        <f t="shared" si="243"/>
        <v>1</v>
      </c>
      <c r="M228" s="104">
        <f t="shared" si="243"/>
        <v>1</v>
      </c>
      <c r="N228" s="104">
        <f t="shared" si="243"/>
        <v>1</v>
      </c>
      <c r="O228" s="104">
        <f t="shared" si="243"/>
        <v>1</v>
      </c>
      <c r="P228" s="51">
        <v>0</v>
      </c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  <c r="IP228" s="104"/>
      <c r="IQ228" s="104"/>
      <c r="IR228" s="104"/>
      <c r="IS228" s="104"/>
      <c r="IT228" s="104"/>
      <c r="IU228" s="104"/>
      <c r="IV228" s="104"/>
      <c r="IW228" s="104"/>
    </row>
    <row r="229" spans="1:257" outlineLevel="1" x14ac:dyDescent="0.2">
      <c r="A229" s="107" t="s">
        <v>14</v>
      </c>
      <c r="B229" s="54" t="s">
        <v>85</v>
      </c>
      <c r="C229" s="53">
        <v>1</v>
      </c>
      <c r="D229" s="150">
        <v>0.5</v>
      </c>
      <c r="E229" s="89">
        <f t="shared" si="196"/>
        <v>2</v>
      </c>
      <c r="F229" s="53" t="s">
        <v>31</v>
      </c>
      <c r="G229" s="54" t="s">
        <v>78</v>
      </c>
      <c r="H229" s="13">
        <f t="shared" si="197"/>
        <v>1</v>
      </c>
      <c r="I229" s="104">
        <f t="shared" ref="I229:O229" si="244">H229</f>
        <v>1</v>
      </c>
      <c r="J229" s="104">
        <f t="shared" si="244"/>
        <v>1</v>
      </c>
      <c r="K229" s="104">
        <f t="shared" si="244"/>
        <v>1</v>
      </c>
      <c r="L229" s="104">
        <f t="shared" si="244"/>
        <v>1</v>
      </c>
      <c r="M229" s="104">
        <f t="shared" si="244"/>
        <v>1</v>
      </c>
      <c r="N229" s="104">
        <f t="shared" si="244"/>
        <v>1</v>
      </c>
      <c r="O229" s="104">
        <f t="shared" si="244"/>
        <v>1</v>
      </c>
      <c r="P229" s="51">
        <v>0</v>
      </c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  <c r="IP229" s="104"/>
      <c r="IQ229" s="104"/>
      <c r="IR229" s="104"/>
      <c r="IS229" s="104"/>
      <c r="IT229" s="104"/>
      <c r="IU229" s="104"/>
      <c r="IV229" s="104"/>
      <c r="IW229" s="104"/>
    </row>
    <row r="230" spans="1:257" outlineLevel="1" x14ac:dyDescent="0.2">
      <c r="A230" s="107" t="s">
        <v>14</v>
      </c>
      <c r="B230" s="54" t="s">
        <v>85</v>
      </c>
      <c r="C230" s="53">
        <v>1</v>
      </c>
      <c r="D230" s="150">
        <v>0.5</v>
      </c>
      <c r="E230" s="89">
        <f t="shared" si="196"/>
        <v>2</v>
      </c>
      <c r="F230" s="53" t="s">
        <v>31</v>
      </c>
      <c r="G230" s="54" t="s">
        <v>87</v>
      </c>
      <c r="H230" s="13">
        <f t="shared" si="197"/>
        <v>1</v>
      </c>
      <c r="I230" s="104">
        <f t="shared" ref="I230:O230" si="245">H230</f>
        <v>1</v>
      </c>
      <c r="J230" s="104">
        <f t="shared" si="245"/>
        <v>1</v>
      </c>
      <c r="K230" s="104">
        <f t="shared" si="245"/>
        <v>1</v>
      </c>
      <c r="L230" s="104">
        <f t="shared" si="245"/>
        <v>1</v>
      </c>
      <c r="M230" s="104">
        <f t="shared" si="245"/>
        <v>1</v>
      </c>
      <c r="N230" s="104">
        <f t="shared" si="245"/>
        <v>1</v>
      </c>
      <c r="O230" s="104">
        <f t="shared" si="245"/>
        <v>1</v>
      </c>
      <c r="P230" s="51">
        <v>0</v>
      </c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  <c r="IP230" s="104"/>
      <c r="IQ230" s="104"/>
      <c r="IR230" s="104"/>
      <c r="IS230" s="104"/>
      <c r="IT230" s="104"/>
      <c r="IU230" s="104"/>
      <c r="IV230" s="104"/>
      <c r="IW230" s="104"/>
    </row>
    <row r="231" spans="1:257" outlineLevel="1" x14ac:dyDescent="0.2">
      <c r="A231" s="107" t="s">
        <v>14</v>
      </c>
      <c r="B231" s="54" t="s">
        <v>85</v>
      </c>
      <c r="C231" s="53">
        <v>1</v>
      </c>
      <c r="D231" s="150">
        <v>0.5</v>
      </c>
      <c r="E231" s="89">
        <f t="shared" si="196"/>
        <v>2</v>
      </c>
      <c r="F231" s="53" t="s">
        <v>31</v>
      </c>
      <c r="G231" s="54" t="s">
        <v>77</v>
      </c>
      <c r="H231" s="13">
        <f t="shared" si="197"/>
        <v>1</v>
      </c>
      <c r="I231" s="104">
        <f t="shared" ref="I231:O231" si="246">H231</f>
        <v>1</v>
      </c>
      <c r="J231" s="104">
        <f t="shared" si="246"/>
        <v>1</v>
      </c>
      <c r="K231" s="104">
        <f t="shared" si="246"/>
        <v>1</v>
      </c>
      <c r="L231" s="104">
        <f t="shared" si="246"/>
        <v>1</v>
      </c>
      <c r="M231" s="104">
        <f t="shared" si="246"/>
        <v>1</v>
      </c>
      <c r="N231" s="104">
        <f t="shared" si="246"/>
        <v>1</v>
      </c>
      <c r="O231" s="104">
        <f t="shared" si="246"/>
        <v>1</v>
      </c>
      <c r="P231" s="51">
        <v>0</v>
      </c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  <c r="IP231" s="104"/>
      <c r="IQ231" s="104"/>
      <c r="IR231" s="104"/>
      <c r="IS231" s="104"/>
      <c r="IT231" s="104"/>
      <c r="IU231" s="104"/>
      <c r="IV231" s="104"/>
      <c r="IW231" s="104"/>
    </row>
    <row r="232" spans="1:257" outlineLevel="1" x14ac:dyDescent="0.2">
      <c r="A232" s="107" t="s">
        <v>14</v>
      </c>
      <c r="B232" s="54" t="s">
        <v>85</v>
      </c>
      <c r="C232" s="53">
        <v>1</v>
      </c>
      <c r="D232" s="150">
        <v>0.5</v>
      </c>
      <c r="E232" s="89">
        <f t="shared" si="196"/>
        <v>2</v>
      </c>
      <c r="F232" s="53" t="s">
        <v>31</v>
      </c>
      <c r="G232" s="54" t="s">
        <v>88</v>
      </c>
      <c r="H232" s="13">
        <f t="shared" si="197"/>
        <v>1</v>
      </c>
      <c r="I232" s="104">
        <f t="shared" ref="I232:O232" si="247">H232</f>
        <v>1</v>
      </c>
      <c r="J232" s="104">
        <f t="shared" si="247"/>
        <v>1</v>
      </c>
      <c r="K232" s="104">
        <f t="shared" si="247"/>
        <v>1</v>
      </c>
      <c r="L232" s="104">
        <f t="shared" si="247"/>
        <v>1</v>
      </c>
      <c r="M232" s="104">
        <f t="shared" si="247"/>
        <v>1</v>
      </c>
      <c r="N232" s="104">
        <f t="shared" si="247"/>
        <v>1</v>
      </c>
      <c r="O232" s="104">
        <f t="shared" si="247"/>
        <v>1</v>
      </c>
      <c r="P232" s="51">
        <v>0</v>
      </c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  <c r="IW232" s="104"/>
    </row>
    <row r="233" spans="1:257" outlineLevel="1" x14ac:dyDescent="0.2">
      <c r="A233" s="107" t="s">
        <v>14</v>
      </c>
      <c r="B233" s="54" t="s">
        <v>85</v>
      </c>
      <c r="C233" s="53">
        <v>1</v>
      </c>
      <c r="D233" s="150">
        <v>0.5</v>
      </c>
      <c r="E233" s="89">
        <f t="shared" si="196"/>
        <v>2</v>
      </c>
      <c r="F233" s="53" t="s">
        <v>31</v>
      </c>
      <c r="G233" s="54" t="s">
        <v>89</v>
      </c>
      <c r="H233" s="13">
        <f t="shared" si="197"/>
        <v>1</v>
      </c>
      <c r="I233" s="104">
        <f t="shared" ref="I233:O233" si="248">H233</f>
        <v>1</v>
      </c>
      <c r="J233" s="104">
        <f t="shared" si="248"/>
        <v>1</v>
      </c>
      <c r="K233" s="104">
        <f t="shared" si="248"/>
        <v>1</v>
      </c>
      <c r="L233" s="104">
        <f t="shared" si="248"/>
        <v>1</v>
      </c>
      <c r="M233" s="104">
        <f t="shared" si="248"/>
        <v>1</v>
      </c>
      <c r="N233" s="104">
        <f t="shared" si="248"/>
        <v>1</v>
      </c>
      <c r="O233" s="104">
        <f t="shared" si="248"/>
        <v>1</v>
      </c>
      <c r="P233" s="51">
        <v>0</v>
      </c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  <c r="IW233" s="104"/>
    </row>
    <row r="234" spans="1:257" outlineLevel="1" x14ac:dyDescent="0.2">
      <c r="A234" s="107" t="s">
        <v>14</v>
      </c>
      <c r="B234" s="54" t="s">
        <v>85</v>
      </c>
      <c r="C234" s="53">
        <v>1</v>
      </c>
      <c r="D234" s="150">
        <v>0.5</v>
      </c>
      <c r="E234" s="89">
        <f t="shared" si="196"/>
        <v>2</v>
      </c>
      <c r="F234" s="53" t="s">
        <v>31</v>
      </c>
      <c r="G234" s="54" t="s">
        <v>76</v>
      </c>
      <c r="H234" s="13">
        <f t="shared" si="197"/>
        <v>1</v>
      </c>
      <c r="I234" s="104">
        <f t="shared" ref="I234:O234" si="249">H234</f>
        <v>1</v>
      </c>
      <c r="J234" s="104">
        <f t="shared" si="249"/>
        <v>1</v>
      </c>
      <c r="K234" s="104">
        <f t="shared" si="249"/>
        <v>1</v>
      </c>
      <c r="L234" s="104">
        <f t="shared" si="249"/>
        <v>1</v>
      </c>
      <c r="M234" s="104">
        <f t="shared" si="249"/>
        <v>1</v>
      </c>
      <c r="N234" s="104">
        <f t="shared" si="249"/>
        <v>1</v>
      </c>
      <c r="O234" s="104">
        <f t="shared" si="249"/>
        <v>1</v>
      </c>
      <c r="P234" s="51">
        <v>0</v>
      </c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  <c r="IW234" s="104"/>
    </row>
    <row r="235" spans="1:257" s="144" customFormat="1" outlineLevel="1" x14ac:dyDescent="0.2">
      <c r="A235" s="159" t="s">
        <v>14</v>
      </c>
      <c r="B235" s="151" t="s">
        <v>447</v>
      </c>
      <c r="C235" s="150">
        <v>1</v>
      </c>
      <c r="D235" s="150">
        <v>1</v>
      </c>
      <c r="E235" s="98">
        <f t="shared" si="196"/>
        <v>1</v>
      </c>
      <c r="F235" s="150" t="s">
        <v>31</v>
      </c>
      <c r="G235" s="151" t="s">
        <v>76</v>
      </c>
      <c r="H235" s="115"/>
      <c r="I235" s="146"/>
      <c r="J235" s="146"/>
      <c r="K235" s="146"/>
      <c r="L235" s="146"/>
      <c r="M235" s="146"/>
      <c r="N235" s="146"/>
      <c r="O235" s="146"/>
      <c r="P235" s="148">
        <v>0</v>
      </c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  <c r="DJ235" s="161"/>
      <c r="DK235" s="161"/>
      <c r="DL235" s="161"/>
      <c r="DM235" s="161"/>
      <c r="DN235" s="161"/>
      <c r="DO235" s="161"/>
      <c r="DP235" s="161"/>
      <c r="DQ235" s="161"/>
      <c r="DR235" s="161"/>
      <c r="DS235" s="161"/>
      <c r="DT235" s="161"/>
      <c r="DU235" s="161"/>
      <c r="DV235" s="161"/>
      <c r="DW235" s="161"/>
      <c r="DX235" s="161"/>
      <c r="DY235" s="161"/>
      <c r="DZ235" s="161"/>
      <c r="EA235" s="161"/>
      <c r="EB235" s="161"/>
      <c r="EC235" s="161"/>
      <c r="ED235" s="161"/>
      <c r="EE235" s="161"/>
      <c r="EF235" s="161"/>
      <c r="EG235" s="161"/>
      <c r="EH235" s="161"/>
      <c r="EI235" s="161"/>
      <c r="EJ235" s="161"/>
      <c r="EK235" s="161"/>
      <c r="EL235" s="161"/>
      <c r="EM235" s="161"/>
      <c r="EN235" s="161"/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1"/>
      <c r="FH235" s="161"/>
      <c r="FI235" s="161"/>
      <c r="FJ235" s="161"/>
      <c r="FK235" s="161"/>
      <c r="FL235" s="161"/>
      <c r="FM235" s="161"/>
      <c r="FN235" s="161"/>
      <c r="FO235" s="161"/>
      <c r="FP235" s="161"/>
      <c r="FQ235" s="161"/>
      <c r="FR235" s="161"/>
      <c r="FS235" s="161"/>
      <c r="FT235" s="161"/>
      <c r="FU235" s="161"/>
      <c r="FV235" s="161"/>
      <c r="FW235" s="161"/>
      <c r="FX235" s="161"/>
      <c r="FY235" s="161"/>
      <c r="FZ235" s="161"/>
      <c r="GA235" s="161"/>
      <c r="GB235" s="161"/>
      <c r="GC235" s="161"/>
      <c r="GD235" s="161"/>
      <c r="GE235" s="161"/>
      <c r="GF235" s="161"/>
      <c r="GG235" s="161"/>
      <c r="GH235" s="161"/>
      <c r="GI235" s="161"/>
      <c r="GJ235" s="161"/>
      <c r="GK235" s="161"/>
      <c r="GL235" s="161"/>
      <c r="GM235" s="161"/>
      <c r="GN235" s="161"/>
      <c r="GO235" s="161"/>
      <c r="GP235" s="161"/>
      <c r="GQ235" s="161"/>
      <c r="GR235" s="161"/>
      <c r="GS235" s="161"/>
      <c r="GT235" s="161"/>
      <c r="GU235" s="161"/>
      <c r="GV235" s="161"/>
      <c r="GW235" s="161"/>
      <c r="GX235" s="161"/>
      <c r="GY235" s="161"/>
      <c r="GZ235" s="161"/>
      <c r="HA235" s="161"/>
      <c r="HB235" s="161"/>
      <c r="HC235" s="161"/>
      <c r="HD235" s="161"/>
      <c r="HE235" s="161"/>
      <c r="HF235" s="161"/>
      <c r="HG235" s="161"/>
      <c r="HH235" s="161"/>
      <c r="HI235" s="161"/>
      <c r="HJ235" s="161"/>
      <c r="HK235" s="161"/>
      <c r="HL235" s="161"/>
      <c r="HM235" s="161"/>
      <c r="HN235" s="161"/>
      <c r="HO235" s="161"/>
      <c r="HP235" s="161"/>
      <c r="HQ235" s="161"/>
      <c r="HR235" s="161"/>
      <c r="HS235" s="161"/>
      <c r="HT235" s="161"/>
      <c r="HU235" s="161"/>
      <c r="HV235" s="161"/>
      <c r="HW235" s="161"/>
      <c r="HX235" s="161"/>
      <c r="HY235" s="161"/>
      <c r="HZ235" s="161"/>
      <c r="IA235" s="161"/>
      <c r="IB235" s="161"/>
      <c r="IC235" s="161"/>
      <c r="ID235" s="161"/>
      <c r="IE235" s="161"/>
      <c r="IF235" s="161"/>
      <c r="IG235" s="161"/>
      <c r="IH235" s="161"/>
      <c r="II235" s="161"/>
      <c r="IJ235" s="161"/>
      <c r="IK235" s="161"/>
      <c r="IL235" s="161"/>
      <c r="IM235" s="161"/>
      <c r="IN235" s="161"/>
      <c r="IO235" s="161"/>
      <c r="IP235" s="161"/>
      <c r="IQ235" s="161"/>
      <c r="IR235" s="161"/>
      <c r="IS235" s="161"/>
      <c r="IT235" s="161"/>
      <c r="IU235" s="161"/>
      <c r="IV235" s="161"/>
      <c r="IW235" s="161"/>
    </row>
    <row r="236" spans="1:257" s="144" customFormat="1" outlineLevel="1" x14ac:dyDescent="0.2">
      <c r="A236" s="159" t="s">
        <v>14</v>
      </c>
      <c r="B236" s="151" t="s">
        <v>447</v>
      </c>
      <c r="C236" s="150">
        <v>1</v>
      </c>
      <c r="D236" s="150">
        <v>1</v>
      </c>
      <c r="E236" s="98">
        <f t="shared" si="196"/>
        <v>1</v>
      </c>
      <c r="F236" s="150" t="s">
        <v>31</v>
      </c>
      <c r="G236" s="151" t="s">
        <v>77</v>
      </c>
      <c r="H236" s="115"/>
      <c r="I236" s="146"/>
      <c r="J236" s="146"/>
      <c r="K236" s="146"/>
      <c r="L236" s="146"/>
      <c r="M236" s="146"/>
      <c r="N236" s="146"/>
      <c r="O236" s="146"/>
      <c r="P236" s="148">
        <v>0</v>
      </c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  <c r="DJ236" s="161"/>
      <c r="DK236" s="161"/>
      <c r="DL236" s="161"/>
      <c r="DM236" s="161"/>
      <c r="DN236" s="161"/>
      <c r="DO236" s="161"/>
      <c r="DP236" s="161"/>
      <c r="DQ236" s="161"/>
      <c r="DR236" s="161"/>
      <c r="DS236" s="161"/>
      <c r="DT236" s="161"/>
      <c r="DU236" s="161"/>
      <c r="DV236" s="161"/>
      <c r="DW236" s="161"/>
      <c r="DX236" s="161"/>
      <c r="DY236" s="161"/>
      <c r="DZ236" s="161"/>
      <c r="EA236" s="161"/>
      <c r="EB236" s="161"/>
      <c r="EC236" s="161"/>
      <c r="ED236" s="161"/>
      <c r="EE236" s="161"/>
      <c r="EF236" s="161"/>
      <c r="EG236" s="161"/>
      <c r="EH236" s="161"/>
      <c r="EI236" s="161"/>
      <c r="EJ236" s="161"/>
      <c r="EK236" s="161"/>
      <c r="EL236" s="161"/>
      <c r="EM236" s="161"/>
      <c r="EN236" s="161"/>
      <c r="EO236" s="161"/>
      <c r="EP236" s="161"/>
      <c r="EQ236" s="161"/>
      <c r="ER236" s="161"/>
      <c r="ES236" s="161"/>
      <c r="ET236" s="161"/>
      <c r="EU236" s="161"/>
      <c r="EV236" s="161"/>
      <c r="EW236" s="161"/>
      <c r="EX236" s="161"/>
      <c r="EY236" s="161"/>
      <c r="EZ236" s="161"/>
      <c r="FA236" s="161"/>
      <c r="FB236" s="161"/>
      <c r="FC236" s="161"/>
      <c r="FD236" s="161"/>
      <c r="FE236" s="161"/>
      <c r="FF236" s="161"/>
      <c r="FG236" s="161"/>
      <c r="FH236" s="161"/>
      <c r="FI236" s="161"/>
      <c r="FJ236" s="161"/>
      <c r="FK236" s="161"/>
      <c r="FL236" s="161"/>
      <c r="FM236" s="161"/>
      <c r="FN236" s="161"/>
      <c r="FO236" s="161"/>
      <c r="FP236" s="161"/>
      <c r="FQ236" s="161"/>
      <c r="FR236" s="161"/>
      <c r="FS236" s="161"/>
      <c r="FT236" s="161"/>
      <c r="FU236" s="161"/>
      <c r="FV236" s="161"/>
      <c r="FW236" s="161"/>
      <c r="FX236" s="161"/>
      <c r="FY236" s="161"/>
      <c r="FZ236" s="161"/>
      <c r="GA236" s="161"/>
      <c r="GB236" s="161"/>
      <c r="GC236" s="161"/>
      <c r="GD236" s="161"/>
      <c r="GE236" s="161"/>
      <c r="GF236" s="161"/>
      <c r="GG236" s="161"/>
      <c r="GH236" s="161"/>
      <c r="GI236" s="161"/>
      <c r="GJ236" s="161"/>
      <c r="GK236" s="161"/>
      <c r="GL236" s="161"/>
      <c r="GM236" s="161"/>
      <c r="GN236" s="161"/>
      <c r="GO236" s="161"/>
      <c r="GP236" s="161"/>
      <c r="GQ236" s="161"/>
      <c r="GR236" s="161"/>
      <c r="GS236" s="161"/>
      <c r="GT236" s="161"/>
      <c r="GU236" s="161"/>
      <c r="GV236" s="161"/>
      <c r="GW236" s="161"/>
      <c r="GX236" s="161"/>
      <c r="GY236" s="161"/>
      <c r="GZ236" s="161"/>
      <c r="HA236" s="161"/>
      <c r="HB236" s="161"/>
      <c r="HC236" s="161"/>
      <c r="HD236" s="161"/>
      <c r="HE236" s="161"/>
      <c r="HF236" s="161"/>
      <c r="HG236" s="161"/>
      <c r="HH236" s="161"/>
      <c r="HI236" s="161"/>
      <c r="HJ236" s="161"/>
      <c r="HK236" s="161"/>
      <c r="HL236" s="161"/>
      <c r="HM236" s="161"/>
      <c r="HN236" s="161"/>
      <c r="HO236" s="161"/>
      <c r="HP236" s="161"/>
      <c r="HQ236" s="161"/>
      <c r="HR236" s="161"/>
      <c r="HS236" s="161"/>
      <c r="HT236" s="161"/>
      <c r="HU236" s="161"/>
      <c r="HV236" s="161"/>
      <c r="HW236" s="161"/>
      <c r="HX236" s="161"/>
      <c r="HY236" s="161"/>
      <c r="HZ236" s="161"/>
      <c r="IA236" s="161"/>
      <c r="IB236" s="161"/>
      <c r="IC236" s="161"/>
      <c r="ID236" s="161"/>
      <c r="IE236" s="161"/>
      <c r="IF236" s="161"/>
      <c r="IG236" s="161"/>
      <c r="IH236" s="161"/>
      <c r="II236" s="161"/>
      <c r="IJ236" s="161"/>
      <c r="IK236" s="161"/>
      <c r="IL236" s="161"/>
      <c r="IM236" s="161"/>
      <c r="IN236" s="161"/>
      <c r="IO236" s="161"/>
      <c r="IP236" s="161"/>
      <c r="IQ236" s="161"/>
      <c r="IR236" s="161"/>
      <c r="IS236" s="161"/>
      <c r="IT236" s="161"/>
      <c r="IU236" s="161"/>
      <c r="IV236" s="161"/>
      <c r="IW236" s="161"/>
    </row>
    <row r="237" spans="1:257" s="144" customFormat="1" outlineLevel="1" x14ac:dyDescent="0.2">
      <c r="A237" s="159" t="s">
        <v>14</v>
      </c>
      <c r="B237" s="151" t="s">
        <v>447</v>
      </c>
      <c r="C237" s="150">
        <v>1</v>
      </c>
      <c r="D237" s="150">
        <v>1</v>
      </c>
      <c r="E237" s="98">
        <f t="shared" si="196"/>
        <v>1</v>
      </c>
      <c r="F237" s="150" t="s">
        <v>31</v>
      </c>
      <c r="G237" s="151" t="s">
        <v>87</v>
      </c>
      <c r="H237" s="115"/>
      <c r="I237" s="146"/>
      <c r="J237" s="146"/>
      <c r="K237" s="146"/>
      <c r="L237" s="146"/>
      <c r="M237" s="146"/>
      <c r="N237" s="146"/>
      <c r="O237" s="146"/>
      <c r="P237" s="148">
        <v>0</v>
      </c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  <c r="DT237" s="161"/>
      <c r="DU237" s="161"/>
      <c r="DV237" s="161"/>
      <c r="DW237" s="161"/>
      <c r="DX237" s="161"/>
      <c r="DY237" s="161"/>
      <c r="DZ237" s="161"/>
      <c r="EA237" s="161"/>
      <c r="EB237" s="161"/>
      <c r="EC237" s="161"/>
      <c r="ED237" s="161"/>
      <c r="EE237" s="161"/>
      <c r="EF237" s="161"/>
      <c r="EG237" s="161"/>
      <c r="EH237" s="161"/>
      <c r="EI237" s="161"/>
      <c r="EJ237" s="161"/>
      <c r="EK237" s="161"/>
      <c r="EL237" s="161"/>
      <c r="EM237" s="161"/>
      <c r="EN237" s="161"/>
      <c r="EO237" s="161"/>
      <c r="EP237" s="161"/>
      <c r="EQ237" s="161"/>
      <c r="ER237" s="161"/>
      <c r="ES237" s="161"/>
      <c r="ET237" s="161"/>
      <c r="EU237" s="161"/>
      <c r="EV237" s="161"/>
      <c r="EW237" s="161"/>
      <c r="EX237" s="161"/>
      <c r="EY237" s="161"/>
      <c r="EZ237" s="161"/>
      <c r="FA237" s="161"/>
      <c r="FB237" s="161"/>
      <c r="FC237" s="161"/>
      <c r="FD237" s="161"/>
      <c r="FE237" s="161"/>
      <c r="FF237" s="161"/>
      <c r="FG237" s="161"/>
      <c r="FH237" s="161"/>
      <c r="FI237" s="161"/>
      <c r="FJ237" s="161"/>
      <c r="FK237" s="161"/>
      <c r="FL237" s="161"/>
      <c r="FM237" s="161"/>
      <c r="FN237" s="161"/>
      <c r="FO237" s="161"/>
      <c r="FP237" s="161"/>
      <c r="FQ237" s="161"/>
      <c r="FR237" s="161"/>
      <c r="FS237" s="161"/>
      <c r="FT237" s="161"/>
      <c r="FU237" s="161"/>
      <c r="FV237" s="161"/>
      <c r="FW237" s="161"/>
      <c r="FX237" s="161"/>
      <c r="FY237" s="161"/>
      <c r="FZ237" s="161"/>
      <c r="GA237" s="161"/>
      <c r="GB237" s="161"/>
      <c r="GC237" s="161"/>
      <c r="GD237" s="161"/>
      <c r="GE237" s="161"/>
      <c r="GF237" s="161"/>
      <c r="GG237" s="161"/>
      <c r="GH237" s="161"/>
      <c r="GI237" s="161"/>
      <c r="GJ237" s="161"/>
      <c r="GK237" s="161"/>
      <c r="GL237" s="161"/>
      <c r="GM237" s="161"/>
      <c r="GN237" s="161"/>
      <c r="GO237" s="161"/>
      <c r="GP237" s="161"/>
      <c r="GQ237" s="161"/>
      <c r="GR237" s="161"/>
      <c r="GS237" s="161"/>
      <c r="GT237" s="161"/>
      <c r="GU237" s="161"/>
      <c r="GV237" s="161"/>
      <c r="GW237" s="161"/>
      <c r="GX237" s="161"/>
      <c r="GY237" s="161"/>
      <c r="GZ237" s="161"/>
      <c r="HA237" s="161"/>
      <c r="HB237" s="161"/>
      <c r="HC237" s="161"/>
      <c r="HD237" s="161"/>
      <c r="HE237" s="161"/>
      <c r="HF237" s="161"/>
      <c r="HG237" s="161"/>
      <c r="HH237" s="161"/>
      <c r="HI237" s="161"/>
      <c r="HJ237" s="161"/>
      <c r="HK237" s="161"/>
      <c r="HL237" s="161"/>
      <c r="HM237" s="161"/>
      <c r="HN237" s="161"/>
      <c r="HO237" s="161"/>
      <c r="HP237" s="161"/>
      <c r="HQ237" s="161"/>
      <c r="HR237" s="161"/>
      <c r="HS237" s="161"/>
      <c r="HT237" s="161"/>
      <c r="HU237" s="161"/>
      <c r="HV237" s="161"/>
      <c r="HW237" s="161"/>
      <c r="HX237" s="161"/>
      <c r="HY237" s="161"/>
      <c r="HZ237" s="161"/>
      <c r="IA237" s="161"/>
      <c r="IB237" s="161"/>
      <c r="IC237" s="161"/>
      <c r="ID237" s="161"/>
      <c r="IE237" s="161"/>
      <c r="IF237" s="161"/>
      <c r="IG237" s="161"/>
      <c r="IH237" s="161"/>
      <c r="II237" s="161"/>
      <c r="IJ237" s="161"/>
      <c r="IK237" s="161"/>
      <c r="IL237" s="161"/>
      <c r="IM237" s="161"/>
      <c r="IN237" s="161"/>
      <c r="IO237" s="161"/>
      <c r="IP237" s="161"/>
      <c r="IQ237" s="161"/>
      <c r="IR237" s="161"/>
      <c r="IS237" s="161"/>
      <c r="IT237" s="161"/>
      <c r="IU237" s="161"/>
      <c r="IV237" s="161"/>
      <c r="IW237" s="161"/>
    </row>
    <row r="238" spans="1:257" s="144" customFormat="1" outlineLevel="1" x14ac:dyDescent="0.2">
      <c r="A238" s="159" t="s">
        <v>14</v>
      </c>
      <c r="B238" s="151" t="s">
        <v>447</v>
      </c>
      <c r="C238" s="150">
        <v>1</v>
      </c>
      <c r="D238" s="150">
        <v>1</v>
      </c>
      <c r="E238" s="98">
        <f t="shared" si="196"/>
        <v>1</v>
      </c>
      <c r="F238" s="150" t="s">
        <v>31</v>
      </c>
      <c r="G238" s="151" t="s">
        <v>89</v>
      </c>
      <c r="H238" s="115"/>
      <c r="I238" s="146"/>
      <c r="J238" s="146"/>
      <c r="K238" s="146"/>
      <c r="L238" s="146"/>
      <c r="M238" s="146"/>
      <c r="N238" s="146"/>
      <c r="O238" s="146"/>
      <c r="P238" s="148">
        <v>0</v>
      </c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  <c r="DT238" s="161"/>
      <c r="DU238" s="161"/>
      <c r="DV238" s="161"/>
      <c r="DW238" s="161"/>
      <c r="DX238" s="161"/>
      <c r="DY238" s="161"/>
      <c r="DZ238" s="161"/>
      <c r="EA238" s="161"/>
      <c r="EB238" s="161"/>
      <c r="EC238" s="161"/>
      <c r="ED238" s="161"/>
      <c r="EE238" s="161"/>
      <c r="EF238" s="161"/>
      <c r="EG238" s="161"/>
      <c r="EH238" s="161"/>
      <c r="EI238" s="161"/>
      <c r="EJ238" s="161"/>
      <c r="EK238" s="161"/>
      <c r="EL238" s="161"/>
      <c r="EM238" s="161"/>
      <c r="EN238" s="161"/>
      <c r="EO238" s="161"/>
      <c r="EP238" s="161"/>
      <c r="EQ238" s="161"/>
      <c r="ER238" s="161"/>
      <c r="ES238" s="161"/>
      <c r="ET238" s="161"/>
      <c r="EU238" s="161"/>
      <c r="EV238" s="161"/>
      <c r="EW238" s="161"/>
      <c r="EX238" s="161"/>
      <c r="EY238" s="161"/>
      <c r="EZ238" s="161"/>
      <c r="FA238" s="161"/>
      <c r="FB238" s="161"/>
      <c r="FC238" s="161"/>
      <c r="FD238" s="161"/>
      <c r="FE238" s="161"/>
      <c r="FF238" s="161"/>
      <c r="FG238" s="161"/>
      <c r="FH238" s="161"/>
      <c r="FI238" s="161"/>
      <c r="FJ238" s="161"/>
      <c r="FK238" s="161"/>
      <c r="FL238" s="161"/>
      <c r="FM238" s="161"/>
      <c r="FN238" s="161"/>
      <c r="FO238" s="161"/>
      <c r="FP238" s="161"/>
      <c r="FQ238" s="161"/>
      <c r="FR238" s="161"/>
      <c r="FS238" s="161"/>
      <c r="FT238" s="161"/>
      <c r="FU238" s="161"/>
      <c r="FV238" s="161"/>
      <c r="FW238" s="161"/>
      <c r="FX238" s="161"/>
      <c r="FY238" s="161"/>
      <c r="FZ238" s="161"/>
      <c r="GA238" s="161"/>
      <c r="GB238" s="161"/>
      <c r="GC238" s="161"/>
      <c r="GD238" s="161"/>
      <c r="GE238" s="161"/>
      <c r="GF238" s="161"/>
      <c r="GG238" s="161"/>
      <c r="GH238" s="161"/>
      <c r="GI238" s="161"/>
      <c r="GJ238" s="161"/>
      <c r="GK238" s="161"/>
      <c r="GL238" s="161"/>
      <c r="GM238" s="161"/>
      <c r="GN238" s="161"/>
      <c r="GO238" s="161"/>
      <c r="GP238" s="161"/>
      <c r="GQ238" s="161"/>
      <c r="GR238" s="161"/>
      <c r="GS238" s="161"/>
      <c r="GT238" s="161"/>
      <c r="GU238" s="161"/>
      <c r="GV238" s="161"/>
      <c r="GW238" s="161"/>
      <c r="GX238" s="161"/>
      <c r="GY238" s="161"/>
      <c r="GZ238" s="161"/>
      <c r="HA238" s="161"/>
      <c r="HB238" s="161"/>
      <c r="HC238" s="161"/>
      <c r="HD238" s="161"/>
      <c r="HE238" s="161"/>
      <c r="HF238" s="161"/>
      <c r="HG238" s="161"/>
      <c r="HH238" s="161"/>
      <c r="HI238" s="161"/>
      <c r="HJ238" s="161"/>
      <c r="HK238" s="161"/>
      <c r="HL238" s="161"/>
      <c r="HM238" s="161"/>
      <c r="HN238" s="161"/>
      <c r="HO238" s="161"/>
      <c r="HP238" s="161"/>
      <c r="HQ238" s="161"/>
      <c r="HR238" s="161"/>
      <c r="HS238" s="161"/>
      <c r="HT238" s="161"/>
      <c r="HU238" s="161"/>
      <c r="HV238" s="161"/>
      <c r="HW238" s="161"/>
      <c r="HX238" s="161"/>
      <c r="HY238" s="161"/>
      <c r="HZ238" s="161"/>
      <c r="IA238" s="161"/>
      <c r="IB238" s="161"/>
      <c r="IC238" s="161"/>
      <c r="ID238" s="161"/>
      <c r="IE238" s="161"/>
      <c r="IF238" s="161"/>
      <c r="IG238" s="161"/>
      <c r="IH238" s="161"/>
      <c r="II238" s="161"/>
      <c r="IJ238" s="161"/>
      <c r="IK238" s="161"/>
      <c r="IL238" s="161"/>
      <c r="IM238" s="161"/>
      <c r="IN238" s="161"/>
      <c r="IO238" s="161"/>
      <c r="IP238" s="161"/>
      <c r="IQ238" s="161"/>
      <c r="IR238" s="161"/>
      <c r="IS238" s="161"/>
      <c r="IT238" s="161"/>
      <c r="IU238" s="161"/>
      <c r="IV238" s="161"/>
      <c r="IW238" s="161"/>
    </row>
    <row r="239" spans="1:257" s="144" customFormat="1" outlineLevel="1" x14ac:dyDescent="0.2">
      <c r="A239" s="159" t="s">
        <v>14</v>
      </c>
      <c r="B239" s="151" t="s">
        <v>447</v>
      </c>
      <c r="C239" s="150">
        <v>1</v>
      </c>
      <c r="D239" s="150">
        <v>1</v>
      </c>
      <c r="E239" s="98">
        <f t="shared" si="196"/>
        <v>1</v>
      </c>
      <c r="F239" s="150" t="s">
        <v>31</v>
      </c>
      <c r="G239" s="151" t="s">
        <v>88</v>
      </c>
      <c r="H239" s="115"/>
      <c r="I239" s="146"/>
      <c r="J239" s="146"/>
      <c r="K239" s="146"/>
      <c r="L239" s="146"/>
      <c r="M239" s="146"/>
      <c r="N239" s="146"/>
      <c r="O239" s="146"/>
      <c r="P239" s="148">
        <v>0</v>
      </c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  <c r="DT239" s="161"/>
      <c r="DU239" s="161"/>
      <c r="DV239" s="161"/>
      <c r="DW239" s="161"/>
      <c r="DX239" s="161"/>
      <c r="DY239" s="161"/>
      <c r="DZ239" s="161"/>
      <c r="EA239" s="161"/>
      <c r="EB239" s="161"/>
      <c r="EC239" s="161"/>
      <c r="ED239" s="161"/>
      <c r="EE239" s="161"/>
      <c r="EF239" s="161"/>
      <c r="EG239" s="161"/>
      <c r="EH239" s="161"/>
      <c r="EI239" s="161"/>
      <c r="EJ239" s="161"/>
      <c r="EK239" s="161"/>
      <c r="EL239" s="161"/>
      <c r="EM239" s="161"/>
      <c r="EN239" s="161"/>
      <c r="EO239" s="161"/>
      <c r="EP239" s="161"/>
      <c r="EQ239" s="161"/>
      <c r="ER239" s="161"/>
      <c r="ES239" s="161"/>
      <c r="ET239" s="161"/>
      <c r="EU239" s="161"/>
      <c r="EV239" s="161"/>
      <c r="EW239" s="161"/>
      <c r="EX239" s="161"/>
      <c r="EY239" s="161"/>
      <c r="EZ239" s="161"/>
      <c r="FA239" s="161"/>
      <c r="FB239" s="161"/>
      <c r="FC239" s="161"/>
      <c r="FD239" s="161"/>
      <c r="FE239" s="161"/>
      <c r="FF239" s="161"/>
      <c r="FG239" s="161"/>
      <c r="FH239" s="161"/>
      <c r="FI239" s="161"/>
      <c r="FJ239" s="161"/>
      <c r="FK239" s="161"/>
      <c r="FL239" s="161"/>
      <c r="FM239" s="161"/>
      <c r="FN239" s="161"/>
      <c r="FO239" s="161"/>
      <c r="FP239" s="161"/>
      <c r="FQ239" s="161"/>
      <c r="FR239" s="161"/>
      <c r="FS239" s="161"/>
      <c r="FT239" s="161"/>
      <c r="FU239" s="161"/>
      <c r="FV239" s="161"/>
      <c r="FW239" s="161"/>
      <c r="FX239" s="161"/>
      <c r="FY239" s="161"/>
      <c r="FZ239" s="161"/>
      <c r="GA239" s="161"/>
      <c r="GB239" s="161"/>
      <c r="GC239" s="161"/>
      <c r="GD239" s="161"/>
      <c r="GE239" s="161"/>
      <c r="GF239" s="161"/>
      <c r="GG239" s="161"/>
      <c r="GH239" s="161"/>
      <c r="GI239" s="161"/>
      <c r="GJ239" s="161"/>
      <c r="GK239" s="161"/>
      <c r="GL239" s="161"/>
      <c r="GM239" s="161"/>
      <c r="GN239" s="161"/>
      <c r="GO239" s="161"/>
      <c r="GP239" s="161"/>
      <c r="GQ239" s="161"/>
      <c r="GR239" s="161"/>
      <c r="GS239" s="161"/>
      <c r="GT239" s="161"/>
      <c r="GU239" s="161"/>
      <c r="GV239" s="161"/>
      <c r="GW239" s="161"/>
      <c r="GX239" s="161"/>
      <c r="GY239" s="161"/>
      <c r="GZ239" s="161"/>
      <c r="HA239" s="161"/>
      <c r="HB239" s="161"/>
      <c r="HC239" s="161"/>
      <c r="HD239" s="161"/>
      <c r="HE239" s="161"/>
      <c r="HF239" s="161"/>
      <c r="HG239" s="161"/>
      <c r="HH239" s="161"/>
      <c r="HI239" s="161"/>
      <c r="HJ239" s="161"/>
      <c r="HK239" s="161"/>
      <c r="HL239" s="161"/>
      <c r="HM239" s="161"/>
      <c r="HN239" s="161"/>
      <c r="HO239" s="161"/>
      <c r="HP239" s="161"/>
      <c r="HQ239" s="161"/>
      <c r="HR239" s="161"/>
      <c r="HS239" s="161"/>
      <c r="HT239" s="161"/>
      <c r="HU239" s="161"/>
      <c r="HV239" s="161"/>
      <c r="HW239" s="161"/>
      <c r="HX239" s="161"/>
      <c r="HY239" s="161"/>
      <c r="HZ239" s="161"/>
      <c r="IA239" s="161"/>
      <c r="IB239" s="161"/>
      <c r="IC239" s="161"/>
      <c r="ID239" s="161"/>
      <c r="IE239" s="161"/>
      <c r="IF239" s="161"/>
      <c r="IG239" s="161"/>
      <c r="IH239" s="161"/>
      <c r="II239" s="161"/>
      <c r="IJ239" s="161"/>
      <c r="IK239" s="161"/>
      <c r="IL239" s="161"/>
      <c r="IM239" s="161"/>
      <c r="IN239" s="161"/>
      <c r="IO239" s="161"/>
      <c r="IP239" s="161"/>
      <c r="IQ239" s="161"/>
      <c r="IR239" s="161"/>
      <c r="IS239" s="161"/>
      <c r="IT239" s="161"/>
      <c r="IU239" s="161"/>
      <c r="IV239" s="161"/>
      <c r="IW239" s="161"/>
    </row>
    <row r="240" spans="1:257" ht="13.5" outlineLevel="1" thickBot="1" x14ac:dyDescent="0.25">
      <c r="A240" s="107"/>
      <c r="B240" s="49"/>
      <c r="C240" s="47"/>
      <c r="D240" s="47"/>
      <c r="E240" s="47"/>
      <c r="F240" s="47"/>
      <c r="G240" s="49"/>
      <c r="H240" s="6"/>
      <c r="I240" s="43"/>
      <c r="J240" s="43"/>
      <c r="K240" s="43"/>
      <c r="L240" s="43"/>
      <c r="M240" s="43"/>
      <c r="N240" s="43"/>
      <c r="O240" s="43"/>
      <c r="P240" s="2"/>
    </row>
    <row r="241" spans="2:15" x14ac:dyDescent="0.2">
      <c r="B241" s="103"/>
      <c r="C241" s="103"/>
      <c r="D241" s="145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 x14ac:dyDescent="0.2">
      <c r="E242" s="50"/>
    </row>
    <row r="243" spans="2:15" x14ac:dyDescent="0.2">
      <c r="E243" s="50"/>
    </row>
    <row r="244" spans="2:15" x14ac:dyDescent="0.2">
      <c r="E244" s="50"/>
    </row>
    <row r="245" spans="2:15" x14ac:dyDescent="0.2">
      <c r="E245" s="50"/>
    </row>
    <row r="246" spans="2:15" x14ac:dyDescent="0.2">
      <c r="E246" s="50"/>
    </row>
    <row r="247" spans="2:15" x14ac:dyDescent="0.2">
      <c r="B247" s="44" t="s">
        <v>23</v>
      </c>
      <c r="C247" s="44"/>
      <c r="D247" s="44"/>
      <c r="E247" s="44"/>
      <c r="F247" s="44"/>
    </row>
    <row r="248" spans="2:15" x14ac:dyDescent="0.2">
      <c r="E248" s="50"/>
    </row>
    <row r="249" spans="2:15" x14ac:dyDescent="0.2">
      <c r="E249" s="50"/>
    </row>
    <row r="250" spans="2:15" x14ac:dyDescent="0.2">
      <c r="E250" s="50"/>
    </row>
    <row r="251" spans="2:15" x14ac:dyDescent="0.2">
      <c r="E251" s="50"/>
    </row>
    <row r="252" spans="2:15" x14ac:dyDescent="0.2">
      <c r="E252" s="50"/>
    </row>
    <row r="253" spans="2:15" x14ac:dyDescent="0.2">
      <c r="E253" s="50"/>
    </row>
    <row r="254" spans="2:15" x14ac:dyDescent="0.2">
      <c r="E254" s="50"/>
    </row>
    <row r="255" spans="2:15" x14ac:dyDescent="0.2">
      <c r="E255" s="50"/>
    </row>
    <row r="256" spans="2:15" x14ac:dyDescent="0.2">
      <c r="E256" s="50"/>
    </row>
    <row r="257" spans="5:5" x14ac:dyDescent="0.2">
      <c r="E257" s="50"/>
    </row>
    <row r="258" spans="5:5" x14ac:dyDescent="0.2">
      <c r="E258" s="50"/>
    </row>
    <row r="259" spans="5:5" x14ac:dyDescent="0.2">
      <c r="E259" s="50"/>
    </row>
    <row r="260" spans="5:5" x14ac:dyDescent="0.2">
      <c r="E260" s="50"/>
    </row>
    <row r="261" spans="5:5" x14ac:dyDescent="0.2">
      <c r="E261" s="50"/>
    </row>
    <row r="262" spans="5:5" x14ac:dyDescent="0.2">
      <c r="E262" s="50"/>
    </row>
    <row r="263" spans="5:5" x14ac:dyDescent="0.2">
      <c r="E263" s="50"/>
    </row>
    <row r="264" spans="5:5" x14ac:dyDescent="0.2">
      <c r="E264" s="50"/>
    </row>
    <row r="265" spans="5:5" x14ac:dyDescent="0.2">
      <c r="E265" s="50"/>
    </row>
    <row r="266" spans="5:5" x14ac:dyDescent="0.2">
      <c r="E266" s="50"/>
    </row>
    <row r="267" spans="5:5" x14ac:dyDescent="0.2">
      <c r="E267" s="50"/>
    </row>
    <row r="273" spans="5:5" x14ac:dyDescent="0.2">
      <c r="E273" s="44"/>
    </row>
  </sheetData>
  <mergeCells count="2">
    <mergeCell ref="H3:P3"/>
    <mergeCell ref="D2:G2"/>
  </mergeCells>
  <hyperlinks>
    <hyperlink ref="B247" r:id="rId1"/>
  </hyperlinks>
  <pageMargins left="0.75" right="0.75" top="1" bottom="1" header="0.5" footer="0.5"/>
  <pageSetup paperSize="9" scale="26" fitToHeight="0" orientation="portrait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W208"/>
  <sheetViews>
    <sheetView zoomScaleNormal="100" workbookViewId="0">
      <pane ySplit="5" topLeftCell="A150" activePane="bottomLeft" state="frozen"/>
      <selection pane="bottomLeft" activeCell="B173" activeCellId="7" sqref="B13:P13 B18:P18 B53:P53 B55:P56 B122:P125 B133:P135 B145:P146 B173:P174"/>
    </sheetView>
  </sheetViews>
  <sheetFormatPr defaultColWidth="9.140625" defaultRowHeight="12.75" outlineLevelRow="1" x14ac:dyDescent="0.2"/>
  <cols>
    <col min="1" max="1" width="12" style="50" bestFit="1" customWidth="1"/>
    <col min="2" max="2" width="67" style="50" customWidth="1"/>
    <col min="3" max="3" width="8.7109375" style="50" bestFit="1" customWidth="1"/>
    <col min="4" max="4" width="8.7109375" style="177" customWidth="1"/>
    <col min="5" max="5" width="9.28515625" style="177" bestFit="1" customWidth="1"/>
    <col min="6" max="6" width="7.5703125" style="50" bestFit="1" customWidth="1"/>
    <col min="7" max="7" width="12.5703125" style="50" bestFit="1" customWidth="1"/>
    <col min="8" max="16" width="5" style="50" bestFit="1" customWidth="1"/>
    <col min="17" max="16384" width="9.140625" style="50"/>
  </cols>
  <sheetData>
    <row r="1" spans="1:16" x14ac:dyDescent="0.2">
      <c r="B1" s="19" t="s">
        <v>613</v>
      </c>
      <c r="C1" s="19"/>
      <c r="D1" s="185"/>
      <c r="E1" s="185"/>
      <c r="F1" s="19"/>
      <c r="G1" s="19"/>
    </row>
    <row r="2" spans="1:16" ht="15.75" thickBot="1" x14ac:dyDescent="0.3">
      <c r="D2" s="287" t="s">
        <v>441</v>
      </c>
      <c r="E2" s="287"/>
      <c r="F2" s="287"/>
      <c r="G2" s="287"/>
      <c r="I2" s="43"/>
    </row>
    <row r="3" spans="1:16" x14ac:dyDescent="0.2">
      <c r="B3" s="17"/>
      <c r="C3" s="18"/>
      <c r="D3" s="184"/>
      <c r="E3" s="184"/>
      <c r="F3" s="18"/>
      <c r="G3" s="17"/>
      <c r="H3" s="288" t="s">
        <v>44</v>
      </c>
      <c r="I3" s="289"/>
      <c r="J3" s="289"/>
      <c r="K3" s="289"/>
      <c r="L3" s="289"/>
      <c r="M3" s="289"/>
      <c r="N3" s="289"/>
      <c r="O3" s="289"/>
      <c r="P3" s="290"/>
    </row>
    <row r="4" spans="1:16" x14ac:dyDescent="0.2">
      <c r="B4" s="15" t="s">
        <v>43</v>
      </c>
      <c r="C4" s="16" t="s">
        <v>42</v>
      </c>
      <c r="D4" s="183" t="s">
        <v>287</v>
      </c>
      <c r="E4" s="183" t="s">
        <v>288</v>
      </c>
      <c r="F4" s="16" t="s">
        <v>41</v>
      </c>
      <c r="G4" s="15" t="s">
        <v>40</v>
      </c>
      <c r="H4" s="104">
        <v>0</v>
      </c>
      <c r="I4" s="104">
        <v>1</v>
      </c>
      <c r="J4" s="104">
        <v>2</v>
      </c>
      <c r="K4" s="104">
        <v>3</v>
      </c>
      <c r="L4" s="104">
        <v>4</v>
      </c>
      <c r="M4" s="104">
        <v>5</v>
      </c>
      <c r="N4" s="104">
        <v>6</v>
      </c>
      <c r="O4" s="104">
        <v>7</v>
      </c>
      <c r="P4" s="51">
        <v>8</v>
      </c>
    </row>
    <row r="5" spans="1:16" ht="13.5" thickBot="1" x14ac:dyDescent="0.25">
      <c r="B5" s="45"/>
      <c r="C5" s="2"/>
      <c r="D5" s="178"/>
      <c r="E5" s="178"/>
      <c r="F5" s="2"/>
      <c r="G5" s="45"/>
      <c r="H5" s="75">
        <f t="shared" ref="H5:P5" si="0">SUM(H6:H640)</f>
        <v>179.3</v>
      </c>
      <c r="I5" s="200">
        <f t="shared" si="0"/>
        <v>149.55000000000001</v>
      </c>
      <c r="J5" s="200">
        <f t="shared" si="0"/>
        <v>135.30000000000001</v>
      </c>
      <c r="K5" s="200">
        <f t="shared" si="0"/>
        <v>123.3</v>
      </c>
      <c r="L5" s="200">
        <f t="shared" si="0"/>
        <v>116.25</v>
      </c>
      <c r="M5" s="200">
        <f t="shared" si="0"/>
        <v>74</v>
      </c>
      <c r="N5" s="200">
        <f t="shared" si="0"/>
        <v>71</v>
      </c>
      <c r="O5" s="200">
        <f t="shared" si="0"/>
        <v>52.5</v>
      </c>
      <c r="P5" s="76">
        <f t="shared" si="0"/>
        <v>23.25</v>
      </c>
    </row>
    <row r="6" spans="1:16" x14ac:dyDescent="0.2">
      <c r="A6" s="104"/>
      <c r="B6" s="48" t="s">
        <v>18</v>
      </c>
      <c r="C6" s="46"/>
      <c r="D6" s="187"/>
      <c r="E6" s="187"/>
      <c r="F6" s="46"/>
      <c r="G6" s="48"/>
      <c r="H6" s="11"/>
      <c r="I6" s="11"/>
      <c r="J6" s="11"/>
      <c r="K6" s="11"/>
      <c r="L6" s="11"/>
      <c r="M6" s="11"/>
      <c r="N6" s="11"/>
      <c r="O6" s="11"/>
      <c r="P6" s="10"/>
    </row>
    <row r="7" spans="1:16" outlineLevel="1" x14ac:dyDescent="0.2">
      <c r="A7" s="168" t="s">
        <v>18</v>
      </c>
      <c r="B7" s="171" t="s">
        <v>490</v>
      </c>
      <c r="C7" s="170">
        <v>3.5</v>
      </c>
      <c r="D7" s="191">
        <v>4</v>
      </c>
      <c r="E7" s="202">
        <f t="shared" ref="E7:E20" si="1">IF(D7 = 0, "", C7/D7)</f>
        <v>0.875</v>
      </c>
      <c r="F7" s="170" t="s">
        <v>31</v>
      </c>
      <c r="G7" s="171" t="s">
        <v>33</v>
      </c>
      <c r="H7" s="168">
        <f>C7</f>
        <v>3.5</v>
      </c>
      <c r="I7" s="166">
        <f>H7</f>
        <v>3.5</v>
      </c>
      <c r="J7" s="168">
        <v>1.5</v>
      </c>
      <c r="K7" s="168">
        <v>0</v>
      </c>
      <c r="L7" s="168">
        <f t="shared" ref="L7:P7" si="2">K7</f>
        <v>0</v>
      </c>
      <c r="M7" s="168">
        <f t="shared" si="2"/>
        <v>0</v>
      </c>
      <c r="N7" s="168">
        <f t="shared" si="2"/>
        <v>0</v>
      </c>
      <c r="O7" s="168">
        <f t="shared" si="2"/>
        <v>0</v>
      </c>
      <c r="P7" s="148">
        <f t="shared" si="2"/>
        <v>0</v>
      </c>
    </row>
    <row r="8" spans="1:16" s="177" customFormat="1" outlineLevel="1" x14ac:dyDescent="0.2">
      <c r="A8" s="194" t="s">
        <v>18</v>
      </c>
      <c r="B8" s="192" t="s">
        <v>514</v>
      </c>
      <c r="C8" s="191">
        <v>1</v>
      </c>
      <c r="D8" s="191">
        <v>1</v>
      </c>
      <c r="E8" s="202">
        <f t="shared" si="1"/>
        <v>1</v>
      </c>
      <c r="F8" s="191" t="s">
        <v>31</v>
      </c>
      <c r="G8" s="192" t="s">
        <v>33</v>
      </c>
      <c r="H8" s="181">
        <f>C8</f>
        <v>1</v>
      </c>
      <c r="I8" s="181">
        <v>0</v>
      </c>
      <c r="J8" s="181">
        <f t="shared" ref="J8" si="3">I8</f>
        <v>0</v>
      </c>
      <c r="K8" s="181">
        <f t="shared" ref="K8" si="4">J8</f>
        <v>0</v>
      </c>
      <c r="L8" s="181">
        <f t="shared" ref="L8" si="5">K8</f>
        <v>0</v>
      </c>
      <c r="M8" s="181">
        <f t="shared" ref="M8" si="6">L8</f>
        <v>0</v>
      </c>
      <c r="N8" s="181">
        <f t="shared" ref="N8" si="7">M8</f>
        <v>0</v>
      </c>
      <c r="O8" s="181">
        <f t="shared" ref="O8" si="8">N8</f>
        <v>0</v>
      </c>
      <c r="P8" s="189">
        <f t="shared" ref="P8" si="9">O8</f>
        <v>0</v>
      </c>
    </row>
    <row r="9" spans="1:16" outlineLevel="1" x14ac:dyDescent="0.2">
      <c r="A9" s="168" t="s">
        <v>18</v>
      </c>
      <c r="B9" s="171" t="s">
        <v>275</v>
      </c>
      <c r="C9" s="170">
        <v>1</v>
      </c>
      <c r="D9" s="191">
        <v>2</v>
      </c>
      <c r="E9" s="202">
        <f t="shared" si="1"/>
        <v>0.5</v>
      </c>
      <c r="F9" s="170" t="s">
        <v>31</v>
      </c>
      <c r="G9" s="171" t="s">
        <v>33</v>
      </c>
      <c r="H9" s="181">
        <f t="shared" ref="H9:H18" si="10">C9</f>
        <v>1</v>
      </c>
      <c r="I9" s="168">
        <f t="shared" ref="I9:P9" si="11">H9</f>
        <v>1</v>
      </c>
      <c r="J9" s="168">
        <f t="shared" si="11"/>
        <v>1</v>
      </c>
      <c r="K9" s="168">
        <v>0</v>
      </c>
      <c r="L9" s="168">
        <f t="shared" si="11"/>
        <v>0</v>
      </c>
      <c r="M9" s="168">
        <f t="shared" si="11"/>
        <v>0</v>
      </c>
      <c r="N9" s="168">
        <f t="shared" si="11"/>
        <v>0</v>
      </c>
      <c r="O9" s="168">
        <f t="shared" si="11"/>
        <v>0</v>
      </c>
      <c r="P9" s="169">
        <f t="shared" si="11"/>
        <v>0</v>
      </c>
    </row>
    <row r="10" spans="1:16" s="177" customFormat="1" outlineLevel="1" x14ac:dyDescent="0.2">
      <c r="A10" s="160" t="s">
        <v>18</v>
      </c>
      <c r="B10" s="192" t="s">
        <v>515</v>
      </c>
      <c r="C10" s="191">
        <v>2</v>
      </c>
      <c r="D10" s="191">
        <v>0.5</v>
      </c>
      <c r="E10" s="202">
        <f t="shared" si="1"/>
        <v>4</v>
      </c>
      <c r="F10" s="191" t="s">
        <v>31</v>
      </c>
      <c r="G10" s="192" t="s">
        <v>33</v>
      </c>
      <c r="H10" s="181">
        <f t="shared" ref="H10" si="12">C10</f>
        <v>2</v>
      </c>
      <c r="I10" s="181">
        <v>0</v>
      </c>
      <c r="J10" s="181">
        <f t="shared" ref="J10" si="13">I10</f>
        <v>0</v>
      </c>
      <c r="K10" s="181">
        <f t="shared" ref="K10" si="14">J10</f>
        <v>0</v>
      </c>
      <c r="L10" s="181">
        <f t="shared" ref="L10" si="15">K10</f>
        <v>0</v>
      </c>
      <c r="M10" s="181">
        <f t="shared" ref="M10" si="16">L10</f>
        <v>0</v>
      </c>
      <c r="N10" s="181">
        <f t="shared" ref="N10" si="17">M10</f>
        <v>0</v>
      </c>
      <c r="O10" s="181">
        <f t="shared" ref="O10" si="18">N10</f>
        <v>0</v>
      </c>
      <c r="P10" s="189">
        <f t="shared" ref="P10" si="19">O10</f>
        <v>0</v>
      </c>
    </row>
    <row r="11" spans="1:16" outlineLevel="1" x14ac:dyDescent="0.2">
      <c r="A11" s="168" t="s">
        <v>18</v>
      </c>
      <c r="B11" s="171" t="s">
        <v>54</v>
      </c>
      <c r="C11" s="170">
        <v>1</v>
      </c>
      <c r="D11" s="191">
        <v>1</v>
      </c>
      <c r="E11" s="202">
        <f t="shared" si="1"/>
        <v>1</v>
      </c>
      <c r="F11" s="170" t="s">
        <v>31</v>
      </c>
      <c r="G11" s="171" t="s">
        <v>27</v>
      </c>
      <c r="H11" s="181">
        <f t="shared" si="10"/>
        <v>1</v>
      </c>
      <c r="I11" s="168">
        <f t="shared" ref="I11:P11" si="20">H11</f>
        <v>1</v>
      </c>
      <c r="J11" s="168">
        <f t="shared" si="20"/>
        <v>1</v>
      </c>
      <c r="K11" s="168">
        <f t="shared" si="20"/>
        <v>1</v>
      </c>
      <c r="L11" s="168">
        <f t="shared" si="20"/>
        <v>1</v>
      </c>
      <c r="M11" s="168">
        <f t="shared" si="20"/>
        <v>1</v>
      </c>
      <c r="N11" s="168">
        <f t="shared" si="20"/>
        <v>1</v>
      </c>
      <c r="O11" s="168">
        <v>0</v>
      </c>
      <c r="P11" s="169">
        <f t="shared" si="20"/>
        <v>0</v>
      </c>
    </row>
    <row r="12" spans="1:16" outlineLevel="1" x14ac:dyDescent="0.2">
      <c r="A12" s="168" t="s">
        <v>18</v>
      </c>
      <c r="B12" s="171" t="s">
        <v>491</v>
      </c>
      <c r="C12" s="170">
        <v>1</v>
      </c>
      <c r="D12" s="191">
        <v>7</v>
      </c>
      <c r="E12" s="202">
        <f t="shared" si="1"/>
        <v>0.14285714285714285</v>
      </c>
      <c r="F12" s="170" t="s">
        <v>28</v>
      </c>
      <c r="G12" s="171" t="s">
        <v>24</v>
      </c>
      <c r="H12" s="181">
        <f t="shared" si="10"/>
        <v>1</v>
      </c>
      <c r="I12" s="168">
        <f t="shared" ref="I12:P12" si="21">H12</f>
        <v>1</v>
      </c>
      <c r="J12" s="168">
        <f t="shared" si="21"/>
        <v>1</v>
      </c>
      <c r="K12" s="168">
        <f t="shared" si="21"/>
        <v>1</v>
      </c>
      <c r="L12" s="168">
        <f t="shared" si="21"/>
        <v>1</v>
      </c>
      <c r="M12" s="168">
        <v>3</v>
      </c>
      <c r="N12" s="168">
        <f t="shared" si="21"/>
        <v>3</v>
      </c>
      <c r="O12" s="168">
        <v>0</v>
      </c>
      <c r="P12" s="169">
        <f t="shared" si="21"/>
        <v>0</v>
      </c>
    </row>
    <row r="13" spans="1:16" s="167" customFormat="1" ht="15" outlineLevel="1" x14ac:dyDescent="0.25">
      <c r="A13" s="168" t="s">
        <v>18</v>
      </c>
      <c r="B13" s="171" t="s">
        <v>492</v>
      </c>
      <c r="C13" s="170">
        <v>1.5</v>
      </c>
      <c r="D13" s="108">
        <v>0</v>
      </c>
      <c r="E13" s="219" t="s">
        <v>347</v>
      </c>
      <c r="F13" s="170" t="s">
        <v>31</v>
      </c>
      <c r="G13" s="171" t="s">
        <v>27</v>
      </c>
      <c r="H13" s="181">
        <f t="shared" si="10"/>
        <v>1.5</v>
      </c>
      <c r="I13" s="168">
        <f t="shared" ref="I13:P13" si="22">H13</f>
        <v>1.5</v>
      </c>
      <c r="J13" s="168">
        <f t="shared" si="22"/>
        <v>1.5</v>
      </c>
      <c r="K13" s="168">
        <f t="shared" si="22"/>
        <v>1.5</v>
      </c>
      <c r="L13" s="168">
        <f t="shared" si="22"/>
        <v>1.5</v>
      </c>
      <c r="M13" s="168">
        <f t="shared" si="22"/>
        <v>1.5</v>
      </c>
      <c r="N13" s="168">
        <f t="shared" si="22"/>
        <v>1.5</v>
      </c>
      <c r="O13" s="168">
        <f t="shared" si="22"/>
        <v>1.5</v>
      </c>
      <c r="P13" s="169">
        <f t="shared" si="22"/>
        <v>1.5</v>
      </c>
    </row>
    <row r="14" spans="1:16" s="167" customFormat="1" outlineLevel="1" x14ac:dyDescent="0.2">
      <c r="A14" s="168" t="s">
        <v>18</v>
      </c>
      <c r="B14" s="171" t="s">
        <v>493</v>
      </c>
      <c r="C14" s="170">
        <v>1</v>
      </c>
      <c r="D14" s="191">
        <v>1</v>
      </c>
      <c r="E14" s="202">
        <f t="shared" si="1"/>
        <v>1</v>
      </c>
      <c r="F14" s="170" t="s">
        <v>31</v>
      </c>
      <c r="G14" s="171" t="s">
        <v>24</v>
      </c>
      <c r="H14" s="181">
        <f t="shared" si="10"/>
        <v>1</v>
      </c>
      <c r="I14" s="168">
        <v>0</v>
      </c>
      <c r="J14" s="168">
        <f t="shared" ref="J14:P14" si="23">I14</f>
        <v>0</v>
      </c>
      <c r="K14" s="168">
        <f t="shared" si="23"/>
        <v>0</v>
      </c>
      <c r="L14" s="168">
        <f t="shared" si="23"/>
        <v>0</v>
      </c>
      <c r="M14" s="168">
        <f t="shared" si="23"/>
        <v>0</v>
      </c>
      <c r="N14" s="168">
        <f t="shared" si="23"/>
        <v>0</v>
      </c>
      <c r="O14" s="168">
        <f t="shared" si="23"/>
        <v>0</v>
      </c>
      <c r="P14" s="169">
        <f t="shared" si="23"/>
        <v>0</v>
      </c>
    </row>
    <row r="15" spans="1:16" s="167" customFormat="1" outlineLevel="1" x14ac:dyDescent="0.2">
      <c r="A15" s="168" t="s">
        <v>18</v>
      </c>
      <c r="B15" s="171" t="s">
        <v>494</v>
      </c>
      <c r="C15" s="170">
        <v>1</v>
      </c>
      <c r="D15" s="191">
        <v>5</v>
      </c>
      <c r="E15" s="202">
        <f t="shared" si="1"/>
        <v>0.2</v>
      </c>
      <c r="F15" s="170" t="s">
        <v>31</v>
      </c>
      <c r="G15" s="171" t="s">
        <v>24</v>
      </c>
      <c r="H15" s="181">
        <f t="shared" si="10"/>
        <v>1</v>
      </c>
      <c r="I15" s="168">
        <f t="shared" ref="I15:P15" si="24">H15</f>
        <v>1</v>
      </c>
      <c r="J15" s="168">
        <f t="shared" si="24"/>
        <v>1</v>
      </c>
      <c r="K15" s="168">
        <f t="shared" si="24"/>
        <v>1</v>
      </c>
      <c r="L15" s="168">
        <f t="shared" si="24"/>
        <v>1</v>
      </c>
      <c r="M15" s="168">
        <f t="shared" si="24"/>
        <v>1</v>
      </c>
      <c r="N15" s="168">
        <f t="shared" si="24"/>
        <v>1</v>
      </c>
      <c r="O15" s="168">
        <v>0</v>
      </c>
      <c r="P15" s="169">
        <f t="shared" si="24"/>
        <v>0</v>
      </c>
    </row>
    <row r="16" spans="1:16" s="167" customFormat="1" outlineLevel="1" x14ac:dyDescent="0.2">
      <c r="A16" s="168" t="s">
        <v>18</v>
      </c>
      <c r="B16" s="171" t="s">
        <v>495</v>
      </c>
      <c r="C16" s="170">
        <v>1.5</v>
      </c>
      <c r="D16" s="191">
        <v>1.5</v>
      </c>
      <c r="E16" s="202">
        <f t="shared" si="1"/>
        <v>1</v>
      </c>
      <c r="F16" s="170" t="s">
        <v>31</v>
      </c>
      <c r="G16" s="171" t="s">
        <v>27</v>
      </c>
      <c r="H16" s="181">
        <f t="shared" si="10"/>
        <v>1.5</v>
      </c>
      <c r="I16" s="168">
        <f t="shared" ref="I16:P16" si="25">H16</f>
        <v>1.5</v>
      </c>
      <c r="J16" s="168">
        <f t="shared" si="25"/>
        <v>1.5</v>
      </c>
      <c r="K16" s="168">
        <f t="shared" si="25"/>
        <v>1.5</v>
      </c>
      <c r="L16" s="168">
        <f t="shared" si="25"/>
        <v>1.5</v>
      </c>
      <c r="M16" s="168">
        <f t="shared" si="25"/>
        <v>1.5</v>
      </c>
      <c r="N16" s="168">
        <f t="shared" si="25"/>
        <v>1.5</v>
      </c>
      <c r="O16" s="168">
        <v>0</v>
      </c>
      <c r="P16" s="169">
        <f t="shared" si="25"/>
        <v>0</v>
      </c>
    </row>
    <row r="17" spans="1:16" s="167" customFormat="1" outlineLevel="1" x14ac:dyDescent="0.2">
      <c r="A17" s="168" t="s">
        <v>18</v>
      </c>
      <c r="B17" s="171" t="s">
        <v>496</v>
      </c>
      <c r="C17" s="170">
        <v>2</v>
      </c>
      <c r="D17" s="191">
        <v>4.5</v>
      </c>
      <c r="E17" s="202">
        <f t="shared" si="1"/>
        <v>0.44444444444444442</v>
      </c>
      <c r="F17" s="170" t="s">
        <v>31</v>
      </c>
      <c r="G17" s="171" t="s">
        <v>27</v>
      </c>
      <c r="H17" s="181">
        <f t="shared" si="10"/>
        <v>2</v>
      </c>
      <c r="I17" s="168">
        <f t="shared" ref="I17:P17" si="26">H17</f>
        <v>2</v>
      </c>
      <c r="J17" s="168">
        <f t="shared" si="26"/>
        <v>2</v>
      </c>
      <c r="K17" s="168">
        <f t="shared" si="26"/>
        <v>2</v>
      </c>
      <c r="L17" s="168">
        <f t="shared" si="26"/>
        <v>2</v>
      </c>
      <c r="M17" s="168">
        <v>1</v>
      </c>
      <c r="N17" s="168">
        <f t="shared" si="26"/>
        <v>1</v>
      </c>
      <c r="O17" s="168">
        <v>0</v>
      </c>
      <c r="P17" s="169">
        <f t="shared" si="26"/>
        <v>0</v>
      </c>
    </row>
    <row r="18" spans="1:16" s="167" customFormat="1" ht="15" outlineLevel="1" x14ac:dyDescent="0.25">
      <c r="A18" s="168" t="s">
        <v>18</v>
      </c>
      <c r="B18" s="171" t="s">
        <v>497</v>
      </c>
      <c r="C18" s="170">
        <v>2</v>
      </c>
      <c r="D18" s="108">
        <v>0</v>
      </c>
      <c r="E18" s="219" t="s">
        <v>347</v>
      </c>
      <c r="F18" s="170" t="s">
        <v>31</v>
      </c>
      <c r="G18" s="171" t="s">
        <v>27</v>
      </c>
      <c r="H18" s="181">
        <f t="shared" si="10"/>
        <v>2</v>
      </c>
      <c r="I18" s="168">
        <f t="shared" ref="I18:P19" si="27">H18</f>
        <v>2</v>
      </c>
      <c r="J18" s="168">
        <f t="shared" si="27"/>
        <v>2</v>
      </c>
      <c r="K18" s="168">
        <f t="shared" si="27"/>
        <v>2</v>
      </c>
      <c r="L18" s="168">
        <f t="shared" si="27"/>
        <v>2</v>
      </c>
      <c r="M18" s="168">
        <f t="shared" si="27"/>
        <v>2</v>
      </c>
      <c r="N18" s="168">
        <f t="shared" si="27"/>
        <v>2</v>
      </c>
      <c r="O18" s="168">
        <f t="shared" si="27"/>
        <v>2</v>
      </c>
      <c r="P18" s="169">
        <f t="shared" si="27"/>
        <v>2</v>
      </c>
    </row>
    <row r="19" spans="1:16" s="177" customFormat="1" outlineLevel="1" x14ac:dyDescent="0.2">
      <c r="A19" s="186" t="s">
        <v>18</v>
      </c>
      <c r="B19" s="192" t="s">
        <v>531</v>
      </c>
      <c r="C19" s="191">
        <v>1</v>
      </c>
      <c r="D19" s="191">
        <v>1</v>
      </c>
      <c r="E19" s="203">
        <f t="shared" si="1"/>
        <v>1</v>
      </c>
      <c r="F19" s="191" t="s">
        <v>31</v>
      </c>
      <c r="G19" s="192" t="s">
        <v>33</v>
      </c>
      <c r="H19" s="186"/>
      <c r="I19" s="186"/>
      <c r="J19" s="186"/>
      <c r="K19" s="186"/>
      <c r="L19" s="186">
        <f t="shared" si="27"/>
        <v>0</v>
      </c>
      <c r="M19" s="186">
        <f t="shared" si="27"/>
        <v>0</v>
      </c>
      <c r="N19" s="186">
        <f t="shared" si="27"/>
        <v>0</v>
      </c>
      <c r="O19" s="186">
        <f t="shared" si="27"/>
        <v>0</v>
      </c>
      <c r="P19" s="189">
        <f t="shared" si="27"/>
        <v>0</v>
      </c>
    </row>
    <row r="20" spans="1:16" s="177" customFormat="1" outlineLevel="1" x14ac:dyDescent="0.2">
      <c r="A20" s="186" t="s">
        <v>18</v>
      </c>
      <c r="B20" s="192" t="s">
        <v>532</v>
      </c>
      <c r="C20" s="191">
        <v>3</v>
      </c>
      <c r="D20" s="191">
        <v>2</v>
      </c>
      <c r="E20" s="203">
        <f t="shared" si="1"/>
        <v>1.5</v>
      </c>
      <c r="F20" s="191" t="s">
        <v>31</v>
      </c>
      <c r="G20" s="192" t="s">
        <v>33</v>
      </c>
      <c r="H20" s="211"/>
      <c r="I20" s="211"/>
      <c r="J20" s="211"/>
      <c r="K20" s="211"/>
      <c r="L20" s="211">
        <v>0</v>
      </c>
      <c r="M20" s="186">
        <f t="shared" ref="M20" si="28">L20</f>
        <v>0</v>
      </c>
      <c r="N20" s="186">
        <f t="shared" ref="N20" si="29">M20</f>
        <v>0</v>
      </c>
      <c r="O20" s="186">
        <f t="shared" ref="O20" si="30">N20</f>
        <v>0</v>
      </c>
      <c r="P20" s="189">
        <f t="shared" ref="P20" si="31">O20</f>
        <v>0</v>
      </c>
    </row>
    <row r="21" spans="1:16" x14ac:dyDescent="0.2">
      <c r="A21" s="166"/>
      <c r="B21" s="48" t="s">
        <v>17</v>
      </c>
      <c r="C21" s="46"/>
      <c r="D21" s="187"/>
      <c r="E21" s="187" t="str">
        <f t="shared" ref="E21:E98" si="32">IF(D21 = 0, "", C21/D21)</f>
        <v/>
      </c>
      <c r="F21" s="46"/>
      <c r="G21" s="48"/>
      <c r="H21" s="11"/>
      <c r="I21" s="11"/>
      <c r="J21" s="11"/>
      <c r="K21" s="11"/>
      <c r="L21" s="11"/>
      <c r="M21" s="11"/>
      <c r="N21" s="11"/>
      <c r="O21" s="11"/>
      <c r="P21" s="10"/>
    </row>
    <row r="22" spans="1:16" s="195" customFormat="1" ht="15" customHeight="1" outlineLevel="1" x14ac:dyDescent="0.2">
      <c r="A22" s="195" t="s">
        <v>17</v>
      </c>
      <c r="B22" s="196" t="s">
        <v>207</v>
      </c>
      <c r="C22" s="198">
        <v>0.25</v>
      </c>
      <c r="D22" s="177">
        <v>0.25</v>
      </c>
      <c r="E22" s="202">
        <f t="shared" si="32"/>
        <v>1</v>
      </c>
      <c r="F22" s="196" t="s">
        <v>31</v>
      </c>
      <c r="G22" s="196" t="s">
        <v>77</v>
      </c>
      <c r="H22" s="182">
        <f t="shared" ref="H22:H25" si="33">C22</f>
        <v>0.25</v>
      </c>
      <c r="I22" s="209">
        <f t="shared" ref="I22:P25" si="34">H22</f>
        <v>0.25</v>
      </c>
      <c r="J22" s="209">
        <v>0</v>
      </c>
      <c r="K22" s="209">
        <f t="shared" si="34"/>
        <v>0</v>
      </c>
      <c r="L22" s="209">
        <f t="shared" si="34"/>
        <v>0</v>
      </c>
      <c r="M22" s="209">
        <f t="shared" si="34"/>
        <v>0</v>
      </c>
      <c r="N22" s="209">
        <f t="shared" si="34"/>
        <v>0</v>
      </c>
      <c r="O22" s="209">
        <f t="shared" si="34"/>
        <v>0</v>
      </c>
      <c r="P22" s="189">
        <f t="shared" si="34"/>
        <v>0</v>
      </c>
    </row>
    <row r="23" spans="1:16" s="195" customFormat="1" ht="15" customHeight="1" outlineLevel="1" x14ac:dyDescent="0.2">
      <c r="A23" s="195" t="s">
        <v>17</v>
      </c>
      <c r="B23" s="196" t="s">
        <v>209</v>
      </c>
      <c r="C23" s="198">
        <v>0.25</v>
      </c>
      <c r="D23" s="177">
        <v>0.25</v>
      </c>
      <c r="E23" s="202">
        <f t="shared" si="32"/>
        <v>1</v>
      </c>
      <c r="F23" s="196" t="s">
        <v>31</v>
      </c>
      <c r="G23" s="196" t="s">
        <v>77</v>
      </c>
      <c r="H23" s="182">
        <f t="shared" si="33"/>
        <v>0.25</v>
      </c>
      <c r="I23" s="209">
        <f t="shared" si="34"/>
        <v>0.25</v>
      </c>
      <c r="J23" s="209">
        <v>0</v>
      </c>
      <c r="K23" s="209">
        <f t="shared" si="34"/>
        <v>0</v>
      </c>
      <c r="L23" s="209">
        <f t="shared" si="34"/>
        <v>0</v>
      </c>
      <c r="M23" s="209">
        <f t="shared" si="34"/>
        <v>0</v>
      </c>
      <c r="N23" s="209">
        <f t="shared" si="34"/>
        <v>0</v>
      </c>
      <c r="O23" s="209">
        <f t="shared" si="34"/>
        <v>0</v>
      </c>
      <c r="P23" s="189">
        <f t="shared" si="34"/>
        <v>0</v>
      </c>
    </row>
    <row r="24" spans="1:16" s="195" customFormat="1" ht="15" customHeight="1" outlineLevel="1" x14ac:dyDescent="0.2">
      <c r="A24" s="195" t="s">
        <v>17</v>
      </c>
      <c r="B24" s="196" t="s">
        <v>215</v>
      </c>
      <c r="C24" s="198">
        <v>0.5</v>
      </c>
      <c r="D24" s="177">
        <v>0.5</v>
      </c>
      <c r="E24" s="202">
        <f t="shared" si="32"/>
        <v>1</v>
      </c>
      <c r="F24" s="196" t="s">
        <v>31</v>
      </c>
      <c r="G24" s="196" t="s">
        <v>77</v>
      </c>
      <c r="H24" s="182">
        <f t="shared" si="33"/>
        <v>0.5</v>
      </c>
      <c r="I24" s="209">
        <f t="shared" si="34"/>
        <v>0.5</v>
      </c>
      <c r="J24" s="209">
        <v>0</v>
      </c>
      <c r="K24" s="209">
        <f t="shared" si="34"/>
        <v>0</v>
      </c>
      <c r="L24" s="209">
        <f t="shared" si="34"/>
        <v>0</v>
      </c>
      <c r="M24" s="209">
        <f t="shared" si="34"/>
        <v>0</v>
      </c>
      <c r="N24" s="209">
        <f t="shared" si="34"/>
        <v>0</v>
      </c>
      <c r="O24" s="209">
        <f t="shared" si="34"/>
        <v>0</v>
      </c>
      <c r="P24" s="189">
        <f t="shared" si="34"/>
        <v>0</v>
      </c>
    </row>
    <row r="25" spans="1:16" s="195" customFormat="1" ht="15" customHeight="1" outlineLevel="1" x14ac:dyDescent="0.2">
      <c r="A25" s="195" t="s">
        <v>17</v>
      </c>
      <c r="B25" s="196" t="s">
        <v>216</v>
      </c>
      <c r="C25" s="198">
        <v>0.25</v>
      </c>
      <c r="D25" s="177">
        <v>0.25</v>
      </c>
      <c r="E25" s="202">
        <f t="shared" si="32"/>
        <v>1</v>
      </c>
      <c r="F25" s="196" t="s">
        <v>31</v>
      </c>
      <c r="G25" s="196" t="s">
        <v>77</v>
      </c>
      <c r="H25" s="182">
        <f t="shared" si="33"/>
        <v>0.25</v>
      </c>
      <c r="I25" s="209">
        <f t="shared" si="34"/>
        <v>0.25</v>
      </c>
      <c r="J25" s="209">
        <v>0</v>
      </c>
      <c r="K25" s="209">
        <f t="shared" si="34"/>
        <v>0</v>
      </c>
      <c r="L25" s="209">
        <f t="shared" si="34"/>
        <v>0</v>
      </c>
      <c r="M25" s="209">
        <f t="shared" si="34"/>
        <v>0</v>
      </c>
      <c r="N25" s="209">
        <f t="shared" si="34"/>
        <v>0</v>
      </c>
      <c r="O25" s="209">
        <f t="shared" si="34"/>
        <v>0</v>
      </c>
      <c r="P25" s="189">
        <f t="shared" si="34"/>
        <v>0</v>
      </c>
    </row>
    <row r="26" spans="1:16" s="195" customFormat="1" ht="15" customHeight="1" outlineLevel="1" x14ac:dyDescent="0.2">
      <c r="A26" s="195" t="s">
        <v>17</v>
      </c>
      <c r="B26" s="196" t="s">
        <v>536</v>
      </c>
      <c r="C26" s="198">
        <v>5</v>
      </c>
      <c r="D26" s="177">
        <v>3</v>
      </c>
      <c r="E26" s="202">
        <f t="shared" si="32"/>
        <v>1.6666666666666667</v>
      </c>
      <c r="F26" s="196" t="s">
        <v>31</v>
      </c>
      <c r="G26" s="196" t="s">
        <v>78</v>
      </c>
      <c r="H26" s="157"/>
      <c r="I26" s="186"/>
      <c r="J26" s="212"/>
      <c r="K26" s="212"/>
      <c r="L26" s="212">
        <v>5</v>
      </c>
      <c r="M26" s="212">
        <v>0</v>
      </c>
      <c r="N26" s="212">
        <f t="shared" ref="N26" si="35">M26</f>
        <v>0</v>
      </c>
      <c r="O26" s="212">
        <f t="shared" ref="O26" si="36">N26</f>
        <v>0</v>
      </c>
      <c r="P26" s="189">
        <f t="shared" ref="P26" si="37">O26</f>
        <v>0</v>
      </c>
    </row>
    <row r="27" spans="1:16" s="63" customFormat="1" outlineLevel="1" x14ac:dyDescent="0.2">
      <c r="A27" s="172" t="s">
        <v>17</v>
      </c>
      <c r="B27" s="173" t="s">
        <v>261</v>
      </c>
      <c r="C27" s="174">
        <v>5</v>
      </c>
      <c r="D27" s="198" t="s">
        <v>347</v>
      </c>
      <c r="E27" s="219" t="s">
        <v>347</v>
      </c>
      <c r="F27" s="173" t="s">
        <v>31</v>
      </c>
      <c r="G27" s="175" t="s">
        <v>78</v>
      </c>
      <c r="H27" s="181">
        <f t="shared" ref="H27:H79" si="38">C27</f>
        <v>5</v>
      </c>
      <c r="I27" s="181">
        <f t="shared" ref="I27:P79" si="39">H27</f>
        <v>5</v>
      </c>
      <c r="J27" s="181">
        <f t="shared" ref="J27:J79" si="40">I27</f>
        <v>5</v>
      </c>
      <c r="K27" s="181">
        <f t="shared" ref="K27:K79" si="41">J27</f>
        <v>5</v>
      </c>
      <c r="L27" s="181">
        <f t="shared" ref="L27:L79" si="42">K27</f>
        <v>5</v>
      </c>
      <c r="M27" s="181">
        <v>0</v>
      </c>
      <c r="N27" s="181">
        <f t="shared" ref="N27:N79" si="43">M27</f>
        <v>0</v>
      </c>
      <c r="O27" s="181">
        <f t="shared" ref="O27:O79" si="44">N27</f>
        <v>0</v>
      </c>
      <c r="P27" s="189">
        <f t="shared" ref="P27:P79" si="45">O27</f>
        <v>0</v>
      </c>
    </row>
    <row r="28" spans="1:16" s="63" customFormat="1" outlineLevel="1" x14ac:dyDescent="0.2">
      <c r="A28" s="172" t="s">
        <v>17</v>
      </c>
      <c r="B28" s="173" t="s">
        <v>259</v>
      </c>
      <c r="C28" s="174">
        <v>3</v>
      </c>
      <c r="D28" s="198" t="s">
        <v>347</v>
      </c>
      <c r="E28" s="219" t="s">
        <v>347</v>
      </c>
      <c r="F28" s="173" t="s">
        <v>31</v>
      </c>
      <c r="G28" s="175" t="s">
        <v>78</v>
      </c>
      <c r="H28" s="181">
        <f t="shared" si="38"/>
        <v>3</v>
      </c>
      <c r="I28" s="181">
        <f t="shared" si="39"/>
        <v>3</v>
      </c>
      <c r="J28" s="181">
        <f t="shared" si="40"/>
        <v>3</v>
      </c>
      <c r="K28" s="181">
        <f t="shared" si="41"/>
        <v>3</v>
      </c>
      <c r="L28" s="181">
        <f t="shared" si="42"/>
        <v>3</v>
      </c>
      <c r="M28" s="181">
        <v>0</v>
      </c>
      <c r="N28" s="181">
        <f t="shared" si="43"/>
        <v>0</v>
      </c>
      <c r="O28" s="181">
        <f t="shared" si="44"/>
        <v>0</v>
      </c>
      <c r="P28" s="189">
        <f t="shared" si="45"/>
        <v>0</v>
      </c>
    </row>
    <row r="29" spans="1:16" s="63" customFormat="1" ht="15.75" customHeight="1" outlineLevel="1" x14ac:dyDescent="0.2">
      <c r="A29" s="172" t="s">
        <v>17</v>
      </c>
      <c r="B29" s="173" t="s">
        <v>257</v>
      </c>
      <c r="C29" s="174">
        <v>1.5</v>
      </c>
      <c r="D29" s="198" t="s">
        <v>347</v>
      </c>
      <c r="E29" s="219" t="s">
        <v>347</v>
      </c>
      <c r="F29" s="173" t="s">
        <v>31</v>
      </c>
      <c r="G29" s="175" t="s">
        <v>78</v>
      </c>
      <c r="H29" s="181">
        <f t="shared" si="38"/>
        <v>1.5</v>
      </c>
      <c r="I29" s="181">
        <f t="shared" si="39"/>
        <v>1.5</v>
      </c>
      <c r="J29" s="181">
        <f t="shared" si="40"/>
        <v>1.5</v>
      </c>
      <c r="K29" s="181">
        <f t="shared" si="41"/>
        <v>1.5</v>
      </c>
      <c r="L29" s="181">
        <f t="shared" si="42"/>
        <v>1.5</v>
      </c>
      <c r="M29" s="181">
        <v>0</v>
      </c>
      <c r="N29" s="181">
        <f t="shared" si="43"/>
        <v>0</v>
      </c>
      <c r="O29" s="181">
        <f t="shared" si="44"/>
        <v>0</v>
      </c>
      <c r="P29" s="189">
        <f t="shared" si="45"/>
        <v>0</v>
      </c>
    </row>
    <row r="30" spans="1:16" s="63" customFormat="1" outlineLevel="1" x14ac:dyDescent="0.2">
      <c r="A30" s="172" t="s">
        <v>17</v>
      </c>
      <c r="B30" s="173" t="s">
        <v>256</v>
      </c>
      <c r="C30" s="174">
        <v>1.5</v>
      </c>
      <c r="D30" s="198" t="s">
        <v>347</v>
      </c>
      <c r="E30" s="219" t="s">
        <v>347</v>
      </c>
      <c r="F30" s="173" t="s">
        <v>31</v>
      </c>
      <c r="G30" s="175" t="s">
        <v>78</v>
      </c>
      <c r="H30" s="181">
        <f t="shared" si="38"/>
        <v>1.5</v>
      </c>
      <c r="I30" s="181">
        <f t="shared" si="39"/>
        <v>1.5</v>
      </c>
      <c r="J30" s="181">
        <f t="shared" si="40"/>
        <v>1.5</v>
      </c>
      <c r="K30" s="181">
        <f t="shared" si="41"/>
        <v>1.5</v>
      </c>
      <c r="L30" s="181">
        <f t="shared" si="42"/>
        <v>1.5</v>
      </c>
      <c r="M30" s="181">
        <v>0</v>
      </c>
      <c r="N30" s="181">
        <f t="shared" si="43"/>
        <v>0</v>
      </c>
      <c r="O30" s="181">
        <f t="shared" si="44"/>
        <v>0</v>
      </c>
      <c r="P30" s="189">
        <f t="shared" si="45"/>
        <v>0</v>
      </c>
    </row>
    <row r="31" spans="1:16" s="63" customFormat="1" outlineLevel="1" x14ac:dyDescent="0.2">
      <c r="A31" s="172" t="s">
        <v>17</v>
      </c>
      <c r="B31" s="173" t="s">
        <v>255</v>
      </c>
      <c r="C31" s="174">
        <v>0.5</v>
      </c>
      <c r="D31" s="198" t="s">
        <v>347</v>
      </c>
      <c r="E31" s="219" t="s">
        <v>347</v>
      </c>
      <c r="F31" s="173" t="s">
        <v>31</v>
      </c>
      <c r="G31" s="175" t="s">
        <v>78</v>
      </c>
      <c r="H31" s="181">
        <f t="shared" si="38"/>
        <v>0.5</v>
      </c>
      <c r="I31" s="181">
        <f t="shared" si="39"/>
        <v>0.5</v>
      </c>
      <c r="J31" s="181">
        <f t="shared" si="40"/>
        <v>0.5</v>
      </c>
      <c r="K31" s="181">
        <f t="shared" si="41"/>
        <v>0.5</v>
      </c>
      <c r="L31" s="181">
        <f t="shared" si="42"/>
        <v>0.5</v>
      </c>
      <c r="M31" s="181">
        <v>0</v>
      </c>
      <c r="N31" s="181">
        <f t="shared" si="43"/>
        <v>0</v>
      </c>
      <c r="O31" s="181">
        <f t="shared" si="44"/>
        <v>0</v>
      </c>
      <c r="P31" s="189">
        <f t="shared" si="45"/>
        <v>0</v>
      </c>
    </row>
    <row r="32" spans="1:16" s="63" customFormat="1" outlineLevel="1" x14ac:dyDescent="0.2">
      <c r="A32" s="172" t="s">
        <v>17</v>
      </c>
      <c r="B32" s="173" t="s">
        <v>254</v>
      </c>
      <c r="C32" s="174">
        <v>0.25</v>
      </c>
      <c r="D32" s="198" t="s">
        <v>347</v>
      </c>
      <c r="E32" s="219" t="s">
        <v>347</v>
      </c>
      <c r="F32" s="173" t="s">
        <v>31</v>
      </c>
      <c r="G32" s="175" t="s">
        <v>78</v>
      </c>
      <c r="H32" s="181">
        <f t="shared" si="38"/>
        <v>0.25</v>
      </c>
      <c r="I32" s="181">
        <f t="shared" si="39"/>
        <v>0.25</v>
      </c>
      <c r="J32" s="181">
        <f t="shared" si="40"/>
        <v>0.25</v>
      </c>
      <c r="K32" s="181">
        <f t="shared" si="41"/>
        <v>0.25</v>
      </c>
      <c r="L32" s="181">
        <f t="shared" si="42"/>
        <v>0.25</v>
      </c>
      <c r="M32" s="181">
        <v>0</v>
      </c>
      <c r="N32" s="181">
        <f t="shared" si="43"/>
        <v>0</v>
      </c>
      <c r="O32" s="181">
        <f t="shared" si="44"/>
        <v>0</v>
      </c>
      <c r="P32" s="189">
        <f t="shared" si="45"/>
        <v>0</v>
      </c>
    </row>
    <row r="33" spans="1:16" s="63" customFormat="1" outlineLevel="1" x14ac:dyDescent="0.2">
      <c r="A33" s="172" t="s">
        <v>17</v>
      </c>
      <c r="B33" s="173" t="s">
        <v>253</v>
      </c>
      <c r="C33" s="174">
        <v>0.5</v>
      </c>
      <c r="D33" s="198" t="s">
        <v>347</v>
      </c>
      <c r="E33" s="219" t="s">
        <v>347</v>
      </c>
      <c r="F33" s="173" t="s">
        <v>31</v>
      </c>
      <c r="G33" s="175" t="s">
        <v>78</v>
      </c>
      <c r="H33" s="181">
        <f t="shared" si="38"/>
        <v>0.5</v>
      </c>
      <c r="I33" s="181">
        <f t="shared" si="39"/>
        <v>0.5</v>
      </c>
      <c r="J33" s="181">
        <f t="shared" si="40"/>
        <v>0.5</v>
      </c>
      <c r="K33" s="181">
        <f t="shared" si="41"/>
        <v>0.5</v>
      </c>
      <c r="L33" s="181">
        <f t="shared" si="42"/>
        <v>0.5</v>
      </c>
      <c r="M33" s="181">
        <v>0</v>
      </c>
      <c r="N33" s="181">
        <f t="shared" si="43"/>
        <v>0</v>
      </c>
      <c r="O33" s="181">
        <f t="shared" si="44"/>
        <v>0</v>
      </c>
      <c r="P33" s="189">
        <f t="shared" si="45"/>
        <v>0</v>
      </c>
    </row>
    <row r="34" spans="1:16" s="195" customFormat="1" outlineLevel="1" x14ac:dyDescent="0.2">
      <c r="A34" s="205" t="s">
        <v>17</v>
      </c>
      <c r="B34" s="201" t="s">
        <v>262</v>
      </c>
      <c r="C34" s="198">
        <v>0.75</v>
      </c>
      <c r="D34" s="198">
        <v>0.75</v>
      </c>
      <c r="E34" s="202">
        <f t="shared" si="32"/>
        <v>1</v>
      </c>
      <c r="F34" s="201" t="s">
        <v>31</v>
      </c>
      <c r="G34" s="201" t="s">
        <v>77</v>
      </c>
      <c r="H34" s="186">
        <f t="shared" si="38"/>
        <v>0.75</v>
      </c>
      <c r="I34" s="186">
        <v>0</v>
      </c>
      <c r="J34" s="186">
        <f t="shared" si="40"/>
        <v>0</v>
      </c>
      <c r="K34" s="186">
        <f t="shared" si="41"/>
        <v>0</v>
      </c>
      <c r="L34" s="186">
        <f t="shared" si="42"/>
        <v>0</v>
      </c>
      <c r="M34" s="186">
        <f t="shared" ref="M34:M63" si="46">L34</f>
        <v>0</v>
      </c>
      <c r="N34" s="186">
        <f t="shared" si="43"/>
        <v>0</v>
      </c>
      <c r="O34" s="186">
        <f t="shared" si="44"/>
        <v>0</v>
      </c>
      <c r="P34" s="189">
        <f t="shared" si="45"/>
        <v>0</v>
      </c>
    </row>
    <row r="35" spans="1:16" s="195" customFormat="1" outlineLevel="1" x14ac:dyDescent="0.2">
      <c r="A35" s="205" t="s">
        <v>17</v>
      </c>
      <c r="B35" s="201" t="s">
        <v>510</v>
      </c>
      <c r="C35" s="198">
        <v>0.25</v>
      </c>
      <c r="D35" s="198">
        <v>0.5</v>
      </c>
      <c r="E35" s="202">
        <f t="shared" si="32"/>
        <v>0.5</v>
      </c>
      <c r="F35" s="201" t="s">
        <v>31</v>
      </c>
      <c r="G35" s="201" t="s">
        <v>77</v>
      </c>
      <c r="H35" s="186">
        <f t="shared" si="38"/>
        <v>0.25</v>
      </c>
      <c r="I35" s="186">
        <v>0</v>
      </c>
      <c r="J35" s="186">
        <f t="shared" ref="J35" si="47">I35</f>
        <v>0</v>
      </c>
      <c r="K35" s="186">
        <f t="shared" ref="K35" si="48">J35</f>
        <v>0</v>
      </c>
      <c r="L35" s="186">
        <f t="shared" ref="L35" si="49">K35</f>
        <v>0</v>
      </c>
      <c r="M35" s="186">
        <f t="shared" ref="M35" si="50">L35</f>
        <v>0</v>
      </c>
      <c r="N35" s="186">
        <f t="shared" ref="N35" si="51">M35</f>
        <v>0</v>
      </c>
      <c r="O35" s="186">
        <f t="shared" ref="O35" si="52">N35</f>
        <v>0</v>
      </c>
      <c r="P35" s="189">
        <f t="shared" ref="P35" si="53">O35</f>
        <v>0</v>
      </c>
    </row>
    <row r="36" spans="1:16" s="195" customFormat="1" outlineLevel="1" x14ac:dyDescent="0.2">
      <c r="A36" s="205" t="s">
        <v>17</v>
      </c>
      <c r="B36" s="201" t="s">
        <v>511</v>
      </c>
      <c r="C36" s="198">
        <v>0.5</v>
      </c>
      <c r="D36" s="198">
        <v>0.75</v>
      </c>
      <c r="E36" s="202">
        <f t="shared" si="32"/>
        <v>0.66666666666666663</v>
      </c>
      <c r="F36" s="201" t="s">
        <v>31</v>
      </c>
      <c r="G36" s="201" t="s">
        <v>77</v>
      </c>
      <c r="H36" s="186">
        <f t="shared" si="38"/>
        <v>0.5</v>
      </c>
      <c r="I36" s="186">
        <v>0</v>
      </c>
      <c r="J36" s="186">
        <f t="shared" ref="J36" si="54">I36</f>
        <v>0</v>
      </c>
      <c r="K36" s="186">
        <f t="shared" ref="K36:K40" si="55">J36</f>
        <v>0</v>
      </c>
      <c r="L36" s="186">
        <f t="shared" ref="L36:L40" si="56">K36</f>
        <v>0</v>
      </c>
      <c r="M36" s="186">
        <f t="shared" ref="M36:M40" si="57">L36</f>
        <v>0</v>
      </c>
      <c r="N36" s="186">
        <f t="shared" ref="N36:N40" si="58">M36</f>
        <v>0</v>
      </c>
      <c r="O36" s="186">
        <f t="shared" ref="O36:O40" si="59">N36</f>
        <v>0</v>
      </c>
      <c r="P36" s="189">
        <f t="shared" ref="P36:P40" si="60">O36</f>
        <v>0</v>
      </c>
    </row>
    <row r="37" spans="1:16" s="195" customFormat="1" outlineLevel="1" x14ac:dyDescent="0.2">
      <c r="A37" s="205" t="s">
        <v>17</v>
      </c>
      <c r="B37" s="201" t="s">
        <v>516</v>
      </c>
      <c r="C37" s="198">
        <v>0.5</v>
      </c>
      <c r="D37" s="198">
        <v>0.5</v>
      </c>
      <c r="E37" s="202">
        <f t="shared" si="32"/>
        <v>1</v>
      </c>
      <c r="F37" s="201" t="s">
        <v>31</v>
      </c>
      <c r="G37" s="201" t="s">
        <v>77</v>
      </c>
      <c r="H37" s="186">
        <f t="shared" si="38"/>
        <v>0.5</v>
      </c>
      <c r="I37" s="181">
        <f t="shared" si="39"/>
        <v>0.5</v>
      </c>
      <c r="J37" s="181">
        <v>0</v>
      </c>
      <c r="K37" s="181">
        <f t="shared" si="55"/>
        <v>0</v>
      </c>
      <c r="L37" s="181">
        <f t="shared" si="56"/>
        <v>0</v>
      </c>
      <c r="M37" s="181">
        <f t="shared" si="57"/>
        <v>0</v>
      </c>
      <c r="N37" s="181">
        <f t="shared" si="58"/>
        <v>0</v>
      </c>
      <c r="O37" s="181">
        <f t="shared" si="59"/>
        <v>0</v>
      </c>
      <c r="P37" s="189">
        <f t="shared" si="60"/>
        <v>0</v>
      </c>
    </row>
    <row r="38" spans="1:16" s="195" customFormat="1" outlineLevel="1" x14ac:dyDescent="0.2">
      <c r="A38" s="205" t="s">
        <v>17</v>
      </c>
      <c r="B38" s="201" t="s">
        <v>519</v>
      </c>
      <c r="C38" s="198">
        <v>1</v>
      </c>
      <c r="D38" s="198">
        <v>1</v>
      </c>
      <c r="E38" s="202">
        <f t="shared" si="32"/>
        <v>1</v>
      </c>
      <c r="F38" s="201" t="s">
        <v>31</v>
      </c>
      <c r="G38" s="201" t="s">
        <v>77</v>
      </c>
      <c r="H38" s="186">
        <f t="shared" si="38"/>
        <v>1</v>
      </c>
      <c r="I38" s="181">
        <f t="shared" si="39"/>
        <v>1</v>
      </c>
      <c r="J38" s="181">
        <v>0</v>
      </c>
      <c r="K38" s="181">
        <f t="shared" si="55"/>
        <v>0</v>
      </c>
      <c r="L38" s="181">
        <f t="shared" si="56"/>
        <v>0</v>
      </c>
      <c r="M38" s="181">
        <f t="shared" si="57"/>
        <v>0</v>
      </c>
      <c r="N38" s="181">
        <f t="shared" si="58"/>
        <v>0</v>
      </c>
      <c r="O38" s="181">
        <f t="shared" si="59"/>
        <v>0</v>
      </c>
      <c r="P38" s="189">
        <f t="shared" si="60"/>
        <v>0</v>
      </c>
    </row>
    <row r="39" spans="1:16" s="195" customFormat="1" outlineLevel="1" x14ac:dyDescent="0.2">
      <c r="A39" s="205" t="s">
        <v>17</v>
      </c>
      <c r="B39" s="201" t="s">
        <v>517</v>
      </c>
      <c r="C39" s="198">
        <v>0.5</v>
      </c>
      <c r="D39" s="198">
        <v>0.5</v>
      </c>
      <c r="E39" s="202">
        <f t="shared" si="32"/>
        <v>1</v>
      </c>
      <c r="F39" s="201" t="s">
        <v>31</v>
      </c>
      <c r="G39" s="201" t="s">
        <v>77</v>
      </c>
      <c r="H39" s="186">
        <f t="shared" si="38"/>
        <v>0.5</v>
      </c>
      <c r="I39" s="181">
        <f t="shared" si="39"/>
        <v>0.5</v>
      </c>
      <c r="J39" s="181">
        <v>0</v>
      </c>
      <c r="K39" s="181">
        <f t="shared" si="55"/>
        <v>0</v>
      </c>
      <c r="L39" s="181">
        <f t="shared" si="56"/>
        <v>0</v>
      </c>
      <c r="M39" s="181">
        <f t="shared" si="57"/>
        <v>0</v>
      </c>
      <c r="N39" s="181">
        <f t="shared" si="58"/>
        <v>0</v>
      </c>
      <c r="O39" s="181">
        <f t="shared" si="59"/>
        <v>0</v>
      </c>
      <c r="P39" s="189">
        <f t="shared" si="60"/>
        <v>0</v>
      </c>
    </row>
    <row r="40" spans="1:16" s="195" customFormat="1" outlineLevel="1" x14ac:dyDescent="0.2">
      <c r="A40" s="205" t="s">
        <v>17</v>
      </c>
      <c r="B40" s="201" t="s">
        <v>518</v>
      </c>
      <c r="C40" s="198">
        <v>0.5</v>
      </c>
      <c r="D40" s="198">
        <v>0.5</v>
      </c>
      <c r="E40" s="202">
        <f t="shared" si="32"/>
        <v>1</v>
      </c>
      <c r="F40" s="201" t="s">
        <v>31</v>
      </c>
      <c r="G40" s="201" t="s">
        <v>77</v>
      </c>
      <c r="H40" s="186">
        <f t="shared" si="38"/>
        <v>0.5</v>
      </c>
      <c r="I40" s="181">
        <f t="shared" si="39"/>
        <v>0.5</v>
      </c>
      <c r="J40" s="181">
        <v>0</v>
      </c>
      <c r="K40" s="181">
        <f t="shared" si="55"/>
        <v>0</v>
      </c>
      <c r="L40" s="181">
        <f t="shared" si="56"/>
        <v>0</v>
      </c>
      <c r="M40" s="181">
        <f t="shared" si="57"/>
        <v>0</v>
      </c>
      <c r="N40" s="181">
        <f t="shared" si="58"/>
        <v>0</v>
      </c>
      <c r="O40" s="181">
        <f t="shared" si="59"/>
        <v>0</v>
      </c>
      <c r="P40" s="189">
        <f t="shared" si="60"/>
        <v>0</v>
      </c>
    </row>
    <row r="41" spans="1:16" s="63" customFormat="1" outlineLevel="1" x14ac:dyDescent="0.2">
      <c r="A41" s="172" t="s">
        <v>17</v>
      </c>
      <c r="B41" s="173" t="s">
        <v>260</v>
      </c>
      <c r="C41" s="174">
        <v>0.5</v>
      </c>
      <c r="D41" s="198">
        <v>0.5</v>
      </c>
      <c r="E41" s="202">
        <f t="shared" si="32"/>
        <v>1</v>
      </c>
      <c r="F41" s="173" t="s">
        <v>25</v>
      </c>
      <c r="G41" s="173" t="s">
        <v>77</v>
      </c>
      <c r="H41" s="181">
        <f t="shared" si="38"/>
        <v>0.5</v>
      </c>
      <c r="I41" s="181">
        <f t="shared" si="39"/>
        <v>0.5</v>
      </c>
      <c r="J41" s="181">
        <f t="shared" si="40"/>
        <v>0.5</v>
      </c>
      <c r="K41" s="181">
        <f t="shared" si="41"/>
        <v>0.5</v>
      </c>
      <c r="L41" s="181">
        <v>0</v>
      </c>
      <c r="M41" s="181">
        <f t="shared" si="46"/>
        <v>0</v>
      </c>
      <c r="N41" s="181">
        <f t="shared" si="43"/>
        <v>0</v>
      </c>
      <c r="O41" s="181">
        <f t="shared" si="44"/>
        <v>0</v>
      </c>
      <c r="P41" s="189">
        <f t="shared" si="45"/>
        <v>0</v>
      </c>
    </row>
    <row r="42" spans="1:16" s="63" customFormat="1" outlineLevel="1" x14ac:dyDescent="0.2">
      <c r="A42" s="172" t="s">
        <v>17</v>
      </c>
      <c r="B42" s="173" t="s">
        <v>258</v>
      </c>
      <c r="C42" s="174">
        <v>0.5</v>
      </c>
      <c r="D42" s="198">
        <v>0.25</v>
      </c>
      <c r="E42" s="202">
        <f t="shared" si="32"/>
        <v>2</v>
      </c>
      <c r="F42" s="173" t="s">
        <v>25</v>
      </c>
      <c r="G42" s="173" t="s">
        <v>77</v>
      </c>
      <c r="H42" s="181">
        <f t="shared" si="38"/>
        <v>0.5</v>
      </c>
      <c r="I42" s="181">
        <f t="shared" si="39"/>
        <v>0.5</v>
      </c>
      <c r="J42" s="181">
        <f t="shared" si="40"/>
        <v>0.5</v>
      </c>
      <c r="K42" s="181">
        <f t="shared" si="41"/>
        <v>0.5</v>
      </c>
      <c r="L42" s="181">
        <v>0</v>
      </c>
      <c r="M42" s="181">
        <f t="shared" si="46"/>
        <v>0</v>
      </c>
      <c r="N42" s="181">
        <f t="shared" si="43"/>
        <v>0</v>
      </c>
      <c r="O42" s="181">
        <f t="shared" si="44"/>
        <v>0</v>
      </c>
      <c r="P42" s="189">
        <f t="shared" si="45"/>
        <v>0</v>
      </c>
    </row>
    <row r="43" spans="1:16" s="63" customFormat="1" outlineLevel="1" x14ac:dyDescent="0.2">
      <c r="A43" s="172" t="s">
        <v>17</v>
      </c>
      <c r="B43" s="173" t="s">
        <v>373</v>
      </c>
      <c r="C43" s="174">
        <v>0.25</v>
      </c>
      <c r="D43" s="198">
        <v>0.25</v>
      </c>
      <c r="E43" s="202">
        <f t="shared" si="32"/>
        <v>1</v>
      </c>
      <c r="F43" s="173" t="s">
        <v>25</v>
      </c>
      <c r="G43" s="173" t="s">
        <v>77</v>
      </c>
      <c r="H43" s="181">
        <f t="shared" si="38"/>
        <v>0.25</v>
      </c>
      <c r="I43" s="181">
        <f t="shared" si="39"/>
        <v>0.25</v>
      </c>
      <c r="J43" s="181">
        <f t="shared" si="40"/>
        <v>0.25</v>
      </c>
      <c r="K43" s="181">
        <f t="shared" si="41"/>
        <v>0.25</v>
      </c>
      <c r="L43" s="181">
        <v>0</v>
      </c>
      <c r="M43" s="181">
        <f t="shared" si="46"/>
        <v>0</v>
      </c>
      <c r="N43" s="181">
        <f t="shared" si="43"/>
        <v>0</v>
      </c>
      <c r="O43" s="181">
        <f t="shared" si="44"/>
        <v>0</v>
      </c>
      <c r="P43" s="189">
        <f t="shared" si="45"/>
        <v>0</v>
      </c>
    </row>
    <row r="44" spans="1:16" outlineLevel="1" x14ac:dyDescent="0.2">
      <c r="A44" s="172" t="s">
        <v>17</v>
      </c>
      <c r="B44" s="173" t="s">
        <v>529</v>
      </c>
      <c r="C44" s="174">
        <v>0.3</v>
      </c>
      <c r="D44" s="198">
        <v>1.5</v>
      </c>
      <c r="E44" s="202">
        <f t="shared" si="32"/>
        <v>0.19999999999999998</v>
      </c>
      <c r="F44" s="173" t="s">
        <v>25</v>
      </c>
      <c r="G44" s="173" t="s">
        <v>77</v>
      </c>
      <c r="H44" s="181">
        <f t="shared" si="38"/>
        <v>0.3</v>
      </c>
      <c r="I44" s="181">
        <f t="shared" si="39"/>
        <v>0.3</v>
      </c>
      <c r="J44" s="181">
        <f t="shared" si="40"/>
        <v>0.3</v>
      </c>
      <c r="K44" s="181">
        <f t="shared" si="41"/>
        <v>0.3</v>
      </c>
      <c r="L44" s="181">
        <v>0</v>
      </c>
      <c r="M44" s="181">
        <f t="shared" si="46"/>
        <v>0</v>
      </c>
      <c r="N44" s="181">
        <f t="shared" si="43"/>
        <v>0</v>
      </c>
      <c r="O44" s="181">
        <f t="shared" si="44"/>
        <v>0</v>
      </c>
      <c r="P44" s="189">
        <f t="shared" si="45"/>
        <v>0</v>
      </c>
    </row>
    <row r="45" spans="1:16" s="63" customFormat="1" outlineLevel="1" x14ac:dyDescent="0.2">
      <c r="A45" s="172" t="s">
        <v>17</v>
      </c>
      <c r="B45" s="173" t="s">
        <v>371</v>
      </c>
      <c r="C45" s="174">
        <v>1</v>
      </c>
      <c r="D45" s="198" t="s">
        <v>343</v>
      </c>
      <c r="E45" s="219" t="s">
        <v>347</v>
      </c>
      <c r="F45" s="173" t="s">
        <v>28</v>
      </c>
      <c r="G45" s="173" t="s">
        <v>77</v>
      </c>
      <c r="H45" s="181">
        <f t="shared" si="38"/>
        <v>1</v>
      </c>
      <c r="I45" s="181">
        <f t="shared" si="39"/>
        <v>1</v>
      </c>
      <c r="J45" s="181">
        <f t="shared" si="40"/>
        <v>1</v>
      </c>
      <c r="K45" s="181">
        <f t="shared" si="41"/>
        <v>1</v>
      </c>
      <c r="L45" s="181">
        <f t="shared" si="42"/>
        <v>1</v>
      </c>
      <c r="M45" s="181">
        <f t="shared" si="46"/>
        <v>1</v>
      </c>
      <c r="N45" s="181">
        <f t="shared" si="43"/>
        <v>1</v>
      </c>
      <c r="O45" s="181">
        <f t="shared" si="44"/>
        <v>1</v>
      </c>
      <c r="P45" s="189">
        <v>0</v>
      </c>
    </row>
    <row r="46" spans="1:16" s="63" customFormat="1" outlineLevel="1" x14ac:dyDescent="0.2">
      <c r="A46" s="172" t="s">
        <v>17</v>
      </c>
      <c r="B46" s="173" t="s">
        <v>372</v>
      </c>
      <c r="C46" s="174">
        <v>0.5</v>
      </c>
      <c r="D46" s="198" t="s">
        <v>343</v>
      </c>
      <c r="E46" s="219" t="s">
        <v>347</v>
      </c>
      <c r="F46" s="173" t="s">
        <v>28</v>
      </c>
      <c r="G46" s="173" t="s">
        <v>77</v>
      </c>
      <c r="H46" s="181">
        <f t="shared" si="38"/>
        <v>0.5</v>
      </c>
      <c r="I46" s="181">
        <f t="shared" si="39"/>
        <v>0.5</v>
      </c>
      <c r="J46" s="181">
        <f t="shared" si="40"/>
        <v>0.5</v>
      </c>
      <c r="K46" s="181">
        <f t="shared" si="41"/>
        <v>0.5</v>
      </c>
      <c r="L46" s="181">
        <f t="shared" si="42"/>
        <v>0.5</v>
      </c>
      <c r="M46" s="181">
        <f t="shared" si="46"/>
        <v>0.5</v>
      </c>
      <c r="N46" s="181">
        <f t="shared" si="43"/>
        <v>0.5</v>
      </c>
      <c r="O46" s="181">
        <f t="shared" si="44"/>
        <v>0.5</v>
      </c>
      <c r="P46" s="189">
        <v>0</v>
      </c>
    </row>
    <row r="47" spans="1:16" s="63" customFormat="1" outlineLevel="1" x14ac:dyDescent="0.2">
      <c r="A47" s="172" t="s">
        <v>17</v>
      </c>
      <c r="B47" s="175" t="s">
        <v>498</v>
      </c>
      <c r="C47" s="174">
        <v>0.5</v>
      </c>
      <c r="D47" s="198">
        <v>0.5</v>
      </c>
      <c r="E47" s="202">
        <f t="shared" si="32"/>
        <v>1</v>
      </c>
      <c r="F47" s="173" t="s">
        <v>28</v>
      </c>
      <c r="G47" s="173" t="s">
        <v>77</v>
      </c>
      <c r="H47" s="181">
        <f t="shared" si="38"/>
        <v>0.5</v>
      </c>
      <c r="I47" s="181">
        <f t="shared" si="39"/>
        <v>0.5</v>
      </c>
      <c r="J47" s="181">
        <f t="shared" si="40"/>
        <v>0.5</v>
      </c>
      <c r="K47" s="181">
        <f t="shared" si="41"/>
        <v>0.5</v>
      </c>
      <c r="L47" s="181">
        <f t="shared" si="42"/>
        <v>0.5</v>
      </c>
      <c r="M47" s="181">
        <f t="shared" si="46"/>
        <v>0.5</v>
      </c>
      <c r="N47" s="181">
        <f t="shared" si="43"/>
        <v>0.5</v>
      </c>
      <c r="O47" s="181">
        <f t="shared" si="44"/>
        <v>0.5</v>
      </c>
      <c r="P47" s="189">
        <v>0</v>
      </c>
    </row>
    <row r="48" spans="1:16" s="63" customFormat="1" outlineLevel="1" x14ac:dyDescent="0.2">
      <c r="A48" s="172" t="s">
        <v>17</v>
      </c>
      <c r="B48" s="175" t="s">
        <v>499</v>
      </c>
      <c r="C48" s="174">
        <v>0.25</v>
      </c>
      <c r="D48" s="198">
        <v>0.25</v>
      </c>
      <c r="E48" s="202">
        <f t="shared" si="32"/>
        <v>1</v>
      </c>
      <c r="F48" s="173" t="s">
        <v>28</v>
      </c>
      <c r="G48" s="173" t="s">
        <v>77</v>
      </c>
      <c r="H48" s="181">
        <f t="shared" si="38"/>
        <v>0.25</v>
      </c>
      <c r="I48" s="181">
        <f t="shared" si="39"/>
        <v>0.25</v>
      </c>
      <c r="J48" s="181">
        <f t="shared" si="40"/>
        <v>0.25</v>
      </c>
      <c r="K48" s="181">
        <f t="shared" si="41"/>
        <v>0.25</v>
      </c>
      <c r="L48" s="181">
        <f t="shared" si="42"/>
        <v>0.25</v>
      </c>
      <c r="M48" s="181">
        <f t="shared" si="46"/>
        <v>0.25</v>
      </c>
      <c r="N48" s="181">
        <f t="shared" si="43"/>
        <v>0.25</v>
      </c>
      <c r="O48" s="181">
        <f t="shared" si="44"/>
        <v>0.25</v>
      </c>
      <c r="P48" s="189">
        <v>0</v>
      </c>
    </row>
    <row r="49" spans="1:16" s="63" customFormat="1" outlineLevel="1" x14ac:dyDescent="0.2">
      <c r="A49" s="176" t="s">
        <v>17</v>
      </c>
      <c r="B49" s="175" t="s">
        <v>500</v>
      </c>
      <c r="C49" s="174">
        <v>0.5</v>
      </c>
      <c r="D49" s="198" t="s">
        <v>343</v>
      </c>
      <c r="E49" s="219" t="s">
        <v>347</v>
      </c>
      <c r="F49" s="173" t="s">
        <v>28</v>
      </c>
      <c r="G49" s="173" t="s">
        <v>77</v>
      </c>
      <c r="H49" s="181">
        <f t="shared" si="38"/>
        <v>0.5</v>
      </c>
      <c r="I49" s="181">
        <f t="shared" si="39"/>
        <v>0.5</v>
      </c>
      <c r="J49" s="181">
        <f t="shared" si="40"/>
        <v>0.5</v>
      </c>
      <c r="K49" s="181">
        <f t="shared" si="41"/>
        <v>0.5</v>
      </c>
      <c r="L49" s="181">
        <f t="shared" si="42"/>
        <v>0.5</v>
      </c>
      <c r="M49" s="181">
        <f t="shared" si="46"/>
        <v>0.5</v>
      </c>
      <c r="N49" s="181">
        <f t="shared" si="43"/>
        <v>0.5</v>
      </c>
      <c r="O49" s="181">
        <f t="shared" si="44"/>
        <v>0.5</v>
      </c>
      <c r="P49" s="189">
        <v>0</v>
      </c>
    </row>
    <row r="50" spans="1:16" s="195" customFormat="1" outlineLevel="1" x14ac:dyDescent="0.2">
      <c r="A50" s="176" t="s">
        <v>17</v>
      </c>
      <c r="B50" s="208" t="s">
        <v>535</v>
      </c>
      <c r="C50" s="198">
        <v>3</v>
      </c>
      <c r="D50" s="198">
        <v>4</v>
      </c>
      <c r="E50" s="202">
        <f t="shared" si="32"/>
        <v>0.75</v>
      </c>
      <c r="F50" s="196" t="s">
        <v>31</v>
      </c>
      <c r="G50" s="196" t="s">
        <v>78</v>
      </c>
      <c r="H50" s="186">
        <f t="shared" si="38"/>
        <v>3</v>
      </c>
      <c r="I50" s="186">
        <f t="shared" si="39"/>
        <v>3</v>
      </c>
      <c r="J50" s="186">
        <f t="shared" si="40"/>
        <v>3</v>
      </c>
      <c r="K50" s="186">
        <f t="shared" si="41"/>
        <v>3</v>
      </c>
      <c r="L50" s="186">
        <f t="shared" si="42"/>
        <v>3</v>
      </c>
      <c r="M50" s="186">
        <v>0</v>
      </c>
      <c r="N50" s="186">
        <f t="shared" si="43"/>
        <v>0</v>
      </c>
      <c r="O50" s="186">
        <f t="shared" si="44"/>
        <v>0</v>
      </c>
      <c r="P50" s="189">
        <f t="shared" si="45"/>
        <v>0</v>
      </c>
    </row>
    <row r="51" spans="1:16" s="63" customFormat="1" outlineLevel="1" x14ac:dyDescent="0.2">
      <c r="A51" s="172" t="s">
        <v>17</v>
      </c>
      <c r="B51" s="173" t="s">
        <v>252</v>
      </c>
      <c r="C51" s="174">
        <v>0.75</v>
      </c>
      <c r="D51" s="198">
        <v>1</v>
      </c>
      <c r="E51" s="202">
        <f t="shared" si="32"/>
        <v>0.75</v>
      </c>
      <c r="F51" s="173" t="s">
        <v>31</v>
      </c>
      <c r="G51" s="173" t="s">
        <v>78</v>
      </c>
      <c r="H51" s="181">
        <f t="shared" si="38"/>
        <v>0.75</v>
      </c>
      <c r="I51" s="181">
        <f t="shared" si="39"/>
        <v>0.75</v>
      </c>
      <c r="J51" s="181">
        <f t="shared" si="40"/>
        <v>0.75</v>
      </c>
      <c r="K51" s="181">
        <f t="shared" si="41"/>
        <v>0.75</v>
      </c>
      <c r="L51" s="181">
        <f t="shared" si="42"/>
        <v>0.75</v>
      </c>
      <c r="M51" s="181">
        <v>0</v>
      </c>
      <c r="N51" s="181">
        <f t="shared" si="43"/>
        <v>0</v>
      </c>
      <c r="O51" s="181">
        <f t="shared" si="44"/>
        <v>0</v>
      </c>
      <c r="P51" s="189">
        <f t="shared" si="45"/>
        <v>0</v>
      </c>
    </row>
    <row r="52" spans="1:16" s="63" customFormat="1" outlineLevel="1" x14ac:dyDescent="0.2">
      <c r="A52" s="172" t="s">
        <v>17</v>
      </c>
      <c r="B52" s="173" t="s">
        <v>251</v>
      </c>
      <c r="C52" s="174">
        <v>2</v>
      </c>
      <c r="D52" s="198">
        <v>10</v>
      </c>
      <c r="E52" s="202">
        <f t="shared" si="32"/>
        <v>0.2</v>
      </c>
      <c r="F52" s="173" t="s">
        <v>31</v>
      </c>
      <c r="G52" s="173" t="s">
        <v>78</v>
      </c>
      <c r="H52" s="181">
        <f t="shared" si="38"/>
        <v>2</v>
      </c>
      <c r="I52" s="181">
        <f t="shared" si="39"/>
        <v>2</v>
      </c>
      <c r="J52" s="181">
        <f t="shared" si="40"/>
        <v>2</v>
      </c>
      <c r="K52" s="181">
        <f t="shared" si="41"/>
        <v>2</v>
      </c>
      <c r="L52" s="181">
        <v>0</v>
      </c>
      <c r="M52" s="181">
        <f t="shared" si="46"/>
        <v>0</v>
      </c>
      <c r="N52" s="181">
        <f t="shared" si="43"/>
        <v>0</v>
      </c>
      <c r="O52" s="181">
        <f t="shared" si="44"/>
        <v>0</v>
      </c>
      <c r="P52" s="189">
        <f t="shared" si="45"/>
        <v>0</v>
      </c>
    </row>
    <row r="53" spans="1:16" s="63" customFormat="1" ht="15" outlineLevel="1" x14ac:dyDescent="0.25">
      <c r="A53" s="172" t="s">
        <v>17</v>
      </c>
      <c r="B53" s="173" t="s">
        <v>250</v>
      </c>
      <c r="C53" s="174">
        <v>0.5</v>
      </c>
      <c r="D53" s="109">
        <v>0</v>
      </c>
      <c r="E53" s="219" t="s">
        <v>347</v>
      </c>
      <c r="F53" s="173" t="s">
        <v>31</v>
      </c>
      <c r="G53" s="173" t="s">
        <v>78</v>
      </c>
      <c r="H53" s="181">
        <f t="shared" si="38"/>
        <v>0.5</v>
      </c>
      <c r="I53" s="181">
        <f t="shared" si="39"/>
        <v>0.5</v>
      </c>
      <c r="J53" s="181">
        <f t="shared" si="40"/>
        <v>0.5</v>
      </c>
      <c r="K53" s="181">
        <f t="shared" si="41"/>
        <v>0.5</v>
      </c>
      <c r="L53" s="181">
        <f t="shared" si="42"/>
        <v>0.5</v>
      </c>
      <c r="M53" s="181">
        <f t="shared" si="46"/>
        <v>0.5</v>
      </c>
      <c r="N53" s="181">
        <f t="shared" si="43"/>
        <v>0.5</v>
      </c>
      <c r="O53" s="181">
        <f t="shared" si="44"/>
        <v>0.5</v>
      </c>
      <c r="P53" s="189">
        <f t="shared" si="45"/>
        <v>0.5</v>
      </c>
    </row>
    <row r="54" spans="1:16" s="63" customFormat="1" outlineLevel="1" x14ac:dyDescent="0.2">
      <c r="A54" s="172" t="s">
        <v>17</v>
      </c>
      <c r="B54" s="173" t="s">
        <v>249</v>
      </c>
      <c r="C54" s="174">
        <v>2</v>
      </c>
      <c r="D54" s="198">
        <v>4</v>
      </c>
      <c r="E54" s="202">
        <f t="shared" si="32"/>
        <v>0.5</v>
      </c>
      <c r="F54" s="173" t="s">
        <v>31</v>
      </c>
      <c r="G54" s="173" t="s">
        <v>78</v>
      </c>
      <c r="H54" s="181">
        <f t="shared" si="38"/>
        <v>2</v>
      </c>
      <c r="I54" s="181">
        <f t="shared" si="39"/>
        <v>2</v>
      </c>
      <c r="J54" s="181">
        <f t="shared" si="40"/>
        <v>2</v>
      </c>
      <c r="K54" s="181">
        <f t="shared" si="41"/>
        <v>2</v>
      </c>
      <c r="L54" s="181">
        <f t="shared" si="42"/>
        <v>2</v>
      </c>
      <c r="M54" s="181">
        <f t="shared" si="46"/>
        <v>2</v>
      </c>
      <c r="N54" s="181">
        <f t="shared" si="43"/>
        <v>2</v>
      </c>
      <c r="O54" s="181">
        <v>0</v>
      </c>
      <c r="P54" s="189">
        <f t="shared" si="45"/>
        <v>0</v>
      </c>
    </row>
    <row r="55" spans="1:16" s="63" customFormat="1" ht="15" outlineLevel="1" x14ac:dyDescent="0.25">
      <c r="A55" s="172" t="s">
        <v>17</v>
      </c>
      <c r="B55" s="173" t="s">
        <v>248</v>
      </c>
      <c r="C55" s="174">
        <v>1</v>
      </c>
      <c r="D55" s="109">
        <v>0</v>
      </c>
      <c r="E55" s="219" t="s">
        <v>347</v>
      </c>
      <c r="F55" s="173" t="s">
        <v>31</v>
      </c>
      <c r="G55" s="173" t="s">
        <v>78</v>
      </c>
      <c r="H55" s="181">
        <f t="shared" si="38"/>
        <v>1</v>
      </c>
      <c r="I55" s="181">
        <f t="shared" si="39"/>
        <v>1</v>
      </c>
      <c r="J55" s="181">
        <f t="shared" si="40"/>
        <v>1</v>
      </c>
      <c r="K55" s="181">
        <f t="shared" si="41"/>
        <v>1</v>
      </c>
      <c r="L55" s="181">
        <f t="shared" si="42"/>
        <v>1</v>
      </c>
      <c r="M55" s="181">
        <f t="shared" si="46"/>
        <v>1</v>
      </c>
      <c r="N55" s="181">
        <f t="shared" si="43"/>
        <v>1</v>
      </c>
      <c r="O55" s="181">
        <f t="shared" si="44"/>
        <v>1</v>
      </c>
      <c r="P55" s="189">
        <f t="shared" si="45"/>
        <v>1</v>
      </c>
    </row>
    <row r="56" spans="1:16" s="63" customFormat="1" ht="15" outlineLevel="1" x14ac:dyDescent="0.25">
      <c r="A56" s="172" t="s">
        <v>17</v>
      </c>
      <c r="B56" s="173" t="s">
        <v>247</v>
      </c>
      <c r="C56" s="174">
        <v>0.75</v>
      </c>
      <c r="D56" s="109">
        <v>0</v>
      </c>
      <c r="E56" s="219" t="s">
        <v>347</v>
      </c>
      <c r="F56" s="173" t="s">
        <v>31</v>
      </c>
      <c r="G56" s="173" t="s">
        <v>78</v>
      </c>
      <c r="H56" s="181">
        <f t="shared" si="38"/>
        <v>0.75</v>
      </c>
      <c r="I56" s="181">
        <f t="shared" si="39"/>
        <v>0.75</v>
      </c>
      <c r="J56" s="181">
        <f t="shared" si="40"/>
        <v>0.75</v>
      </c>
      <c r="K56" s="181">
        <f t="shared" si="41"/>
        <v>0.75</v>
      </c>
      <c r="L56" s="181">
        <f t="shared" si="42"/>
        <v>0.75</v>
      </c>
      <c r="M56" s="181">
        <f t="shared" si="46"/>
        <v>0.75</v>
      </c>
      <c r="N56" s="181">
        <f t="shared" si="43"/>
        <v>0.75</v>
      </c>
      <c r="O56" s="181">
        <f t="shared" si="44"/>
        <v>0.75</v>
      </c>
      <c r="P56" s="189">
        <f t="shared" si="45"/>
        <v>0.75</v>
      </c>
    </row>
    <row r="57" spans="1:16" s="195" customFormat="1" ht="15" customHeight="1" outlineLevel="1" x14ac:dyDescent="0.2">
      <c r="A57" s="195" t="s">
        <v>17</v>
      </c>
      <c r="B57" s="196" t="s">
        <v>366</v>
      </c>
      <c r="C57" s="198">
        <v>3</v>
      </c>
      <c r="D57" s="177">
        <v>1</v>
      </c>
      <c r="E57" s="202">
        <f t="shared" si="32"/>
        <v>3</v>
      </c>
      <c r="F57" s="196" t="s">
        <v>28</v>
      </c>
      <c r="G57" s="196" t="s">
        <v>78</v>
      </c>
      <c r="H57" s="181">
        <f t="shared" si="38"/>
        <v>3</v>
      </c>
      <c r="I57" s="181">
        <v>0</v>
      </c>
      <c r="J57" s="181">
        <f t="shared" si="39"/>
        <v>0</v>
      </c>
      <c r="K57" s="181">
        <f t="shared" si="39"/>
        <v>0</v>
      </c>
      <c r="L57" s="181">
        <f t="shared" si="39"/>
        <v>0</v>
      </c>
      <c r="M57" s="181">
        <f t="shared" si="39"/>
        <v>0</v>
      </c>
      <c r="N57" s="181">
        <f t="shared" si="39"/>
        <v>0</v>
      </c>
      <c r="O57" s="181">
        <f t="shared" si="39"/>
        <v>0</v>
      </c>
      <c r="P57" s="189">
        <f t="shared" si="39"/>
        <v>0</v>
      </c>
    </row>
    <row r="58" spans="1:16" s="195" customFormat="1" ht="15" customHeight="1" outlineLevel="1" x14ac:dyDescent="0.2">
      <c r="A58" s="205" t="s">
        <v>17</v>
      </c>
      <c r="B58" s="201" t="s">
        <v>525</v>
      </c>
      <c r="C58" s="198">
        <v>1.5</v>
      </c>
      <c r="D58" s="177">
        <v>2.5</v>
      </c>
      <c r="E58" s="202">
        <f t="shared" si="32"/>
        <v>0.6</v>
      </c>
      <c r="F58" s="201" t="s">
        <v>31</v>
      </c>
      <c r="G58" s="201" t="s">
        <v>78</v>
      </c>
      <c r="H58" s="186">
        <f t="shared" si="38"/>
        <v>1.5</v>
      </c>
      <c r="I58" s="209">
        <f t="shared" si="39"/>
        <v>1.5</v>
      </c>
      <c r="J58" s="209">
        <v>3</v>
      </c>
      <c r="K58" s="209">
        <v>0</v>
      </c>
      <c r="L58" s="209">
        <f t="shared" si="39"/>
        <v>0</v>
      </c>
      <c r="M58" s="209">
        <f t="shared" si="39"/>
        <v>0</v>
      </c>
      <c r="N58" s="209">
        <f t="shared" si="39"/>
        <v>0</v>
      </c>
      <c r="O58" s="209">
        <f t="shared" si="39"/>
        <v>0</v>
      </c>
      <c r="P58" s="189">
        <f t="shared" si="39"/>
        <v>0</v>
      </c>
    </row>
    <row r="59" spans="1:16" s="195" customFormat="1" ht="15" customHeight="1" outlineLevel="1" x14ac:dyDescent="0.2">
      <c r="A59" s="195" t="s">
        <v>17</v>
      </c>
      <c r="B59" s="201" t="s">
        <v>438</v>
      </c>
      <c r="C59" s="198">
        <v>3</v>
      </c>
      <c r="D59" s="177">
        <v>2.25</v>
      </c>
      <c r="E59" s="202">
        <f t="shared" si="32"/>
        <v>1.3333333333333333</v>
      </c>
      <c r="F59" s="196" t="s">
        <v>31</v>
      </c>
      <c r="G59" s="196" t="s">
        <v>78</v>
      </c>
      <c r="H59" s="181">
        <f t="shared" si="38"/>
        <v>3</v>
      </c>
      <c r="I59" s="181">
        <v>0</v>
      </c>
      <c r="J59" s="181">
        <f t="shared" ref="J59:P60" si="61">I59</f>
        <v>0</v>
      </c>
      <c r="K59" s="181">
        <f t="shared" si="61"/>
        <v>0</v>
      </c>
      <c r="L59" s="181">
        <f t="shared" si="61"/>
        <v>0</v>
      </c>
      <c r="M59" s="181">
        <f t="shared" si="61"/>
        <v>0</v>
      </c>
      <c r="N59" s="181">
        <f t="shared" si="61"/>
        <v>0</v>
      </c>
      <c r="O59" s="181">
        <f t="shared" si="61"/>
        <v>0</v>
      </c>
      <c r="P59" s="189">
        <f t="shared" si="61"/>
        <v>0</v>
      </c>
    </row>
    <row r="60" spans="1:16" s="195" customFormat="1" ht="15" customHeight="1" outlineLevel="1" x14ac:dyDescent="0.2">
      <c r="A60" s="195" t="s">
        <v>17</v>
      </c>
      <c r="B60" s="201" t="s">
        <v>521</v>
      </c>
      <c r="C60" s="198">
        <v>1</v>
      </c>
      <c r="D60" s="177">
        <v>0.25</v>
      </c>
      <c r="E60" s="202">
        <f t="shared" si="32"/>
        <v>4</v>
      </c>
      <c r="F60" s="196" t="s">
        <v>31</v>
      </c>
      <c r="G60" s="196" t="s">
        <v>78</v>
      </c>
      <c r="H60" s="186">
        <f t="shared" si="38"/>
        <v>1</v>
      </c>
      <c r="I60" s="209">
        <f t="shared" ref="I60" si="62">H60</f>
        <v>1</v>
      </c>
      <c r="J60" s="209">
        <v>0</v>
      </c>
      <c r="K60" s="209">
        <f t="shared" ref="K60" si="63">J60</f>
        <v>0</v>
      </c>
      <c r="L60" s="209">
        <f t="shared" ref="L60" si="64">K60</f>
        <v>0</v>
      </c>
      <c r="M60" s="209">
        <f t="shared" ref="M60" si="65">L60</f>
        <v>0</v>
      </c>
      <c r="N60" s="209">
        <f t="shared" ref="N60" si="66">M60</f>
        <v>0</v>
      </c>
      <c r="O60" s="209">
        <f t="shared" ref="O60" si="67">N60</f>
        <v>0</v>
      </c>
      <c r="P60" s="189">
        <f t="shared" si="61"/>
        <v>0</v>
      </c>
    </row>
    <row r="61" spans="1:16" s="195" customFormat="1" ht="15" customHeight="1" outlineLevel="1" x14ac:dyDescent="0.2">
      <c r="A61" s="205" t="s">
        <v>17</v>
      </c>
      <c r="B61" s="201" t="s">
        <v>522</v>
      </c>
      <c r="C61" s="198">
        <v>1</v>
      </c>
      <c r="D61" s="177">
        <v>0.25</v>
      </c>
      <c r="E61" s="202">
        <f t="shared" si="32"/>
        <v>4</v>
      </c>
      <c r="F61" s="196" t="s">
        <v>31</v>
      </c>
      <c r="G61" s="196" t="s">
        <v>78</v>
      </c>
      <c r="H61" s="186">
        <f t="shared" ref="H61" si="68">C61</f>
        <v>1</v>
      </c>
      <c r="I61" s="209">
        <f t="shared" ref="I61" si="69">H61</f>
        <v>1</v>
      </c>
      <c r="J61" s="209">
        <v>0</v>
      </c>
      <c r="K61" s="209">
        <f t="shared" ref="K61" si="70">J61</f>
        <v>0</v>
      </c>
      <c r="L61" s="209">
        <f t="shared" ref="L61" si="71">K61</f>
        <v>0</v>
      </c>
      <c r="M61" s="209">
        <f t="shared" ref="M61" si="72">L61</f>
        <v>0</v>
      </c>
      <c r="N61" s="209">
        <f t="shared" ref="N61" si="73">M61</f>
        <v>0</v>
      </c>
      <c r="O61" s="209">
        <f t="shared" ref="O61" si="74">N61</f>
        <v>0</v>
      </c>
      <c r="P61" s="189">
        <f t="shared" ref="P61" si="75">O61</f>
        <v>0</v>
      </c>
    </row>
    <row r="62" spans="1:16" s="63" customFormat="1" outlineLevel="1" x14ac:dyDescent="0.2">
      <c r="A62" s="172" t="s">
        <v>17</v>
      </c>
      <c r="B62" s="173" t="s">
        <v>246</v>
      </c>
      <c r="C62" s="174">
        <v>1.5</v>
      </c>
      <c r="D62" s="198">
        <v>0.75</v>
      </c>
      <c r="E62" s="202">
        <f t="shared" si="32"/>
        <v>2</v>
      </c>
      <c r="F62" s="173" t="s">
        <v>28</v>
      </c>
      <c r="G62" s="173" t="s">
        <v>78</v>
      </c>
      <c r="H62" s="181">
        <f t="shared" si="38"/>
        <v>1.5</v>
      </c>
      <c r="I62" s="181">
        <f t="shared" si="39"/>
        <v>1.5</v>
      </c>
      <c r="J62" s="181">
        <v>0</v>
      </c>
      <c r="K62" s="181">
        <f t="shared" si="41"/>
        <v>0</v>
      </c>
      <c r="L62" s="181">
        <f t="shared" si="42"/>
        <v>0</v>
      </c>
      <c r="M62" s="181">
        <f t="shared" si="46"/>
        <v>0</v>
      </c>
      <c r="N62" s="181">
        <f t="shared" si="43"/>
        <v>0</v>
      </c>
      <c r="O62" s="181">
        <f t="shared" si="44"/>
        <v>0</v>
      </c>
      <c r="P62" s="189">
        <f t="shared" si="45"/>
        <v>0</v>
      </c>
    </row>
    <row r="63" spans="1:16" s="63" customFormat="1" outlineLevel="1" x14ac:dyDescent="0.2">
      <c r="A63" s="172" t="s">
        <v>17</v>
      </c>
      <c r="B63" s="173" t="s">
        <v>244</v>
      </c>
      <c r="C63" s="174">
        <v>1.5</v>
      </c>
      <c r="D63" s="198">
        <v>0.75</v>
      </c>
      <c r="E63" s="202">
        <f t="shared" si="32"/>
        <v>2</v>
      </c>
      <c r="F63" s="173" t="s">
        <v>28</v>
      </c>
      <c r="G63" s="173" t="s">
        <v>78</v>
      </c>
      <c r="H63" s="181">
        <f t="shared" si="38"/>
        <v>1.5</v>
      </c>
      <c r="I63" s="181">
        <f t="shared" si="39"/>
        <v>1.5</v>
      </c>
      <c r="J63" s="181">
        <v>0</v>
      </c>
      <c r="K63" s="181">
        <f t="shared" si="41"/>
        <v>0</v>
      </c>
      <c r="L63" s="181">
        <f t="shared" si="42"/>
        <v>0</v>
      </c>
      <c r="M63" s="181">
        <f t="shared" si="46"/>
        <v>0</v>
      </c>
      <c r="N63" s="181">
        <f t="shared" si="43"/>
        <v>0</v>
      </c>
      <c r="O63" s="181">
        <f t="shared" si="44"/>
        <v>0</v>
      </c>
      <c r="P63" s="189">
        <f t="shared" si="45"/>
        <v>0</v>
      </c>
    </row>
    <row r="64" spans="1:16" s="195" customFormat="1" outlineLevel="1" x14ac:dyDescent="0.2">
      <c r="A64" s="195" t="s">
        <v>17</v>
      </c>
      <c r="B64" s="196" t="s">
        <v>547</v>
      </c>
      <c r="C64" s="198">
        <v>1.5</v>
      </c>
      <c r="D64" s="198">
        <v>1.5</v>
      </c>
      <c r="E64" s="202">
        <f t="shared" si="32"/>
        <v>1</v>
      </c>
      <c r="F64" s="196" t="s">
        <v>28</v>
      </c>
      <c r="G64" s="196" t="s">
        <v>77</v>
      </c>
      <c r="H64" s="186"/>
      <c r="I64" s="186"/>
      <c r="J64" s="215"/>
      <c r="K64" s="215"/>
      <c r="L64" s="215"/>
      <c r="M64" s="215"/>
      <c r="N64" s="215">
        <v>0</v>
      </c>
      <c r="O64" s="215">
        <v>0</v>
      </c>
      <c r="P64" s="189">
        <v>0</v>
      </c>
    </row>
    <row r="65" spans="1:257" s="195" customFormat="1" outlineLevel="1" x14ac:dyDescent="0.2">
      <c r="A65" s="195" t="s">
        <v>17</v>
      </c>
      <c r="B65" s="196" t="s">
        <v>537</v>
      </c>
      <c r="C65" s="198">
        <v>0.5</v>
      </c>
      <c r="D65" s="198">
        <v>0.5</v>
      </c>
      <c r="E65" s="202">
        <f t="shared" si="32"/>
        <v>1</v>
      </c>
      <c r="F65" s="196" t="s">
        <v>31</v>
      </c>
      <c r="G65" s="196" t="s">
        <v>77</v>
      </c>
      <c r="H65" s="186"/>
      <c r="I65" s="186"/>
      <c r="J65" s="212"/>
      <c r="K65" s="212"/>
      <c r="L65" s="212">
        <v>0.5</v>
      </c>
      <c r="M65" s="212">
        <v>0</v>
      </c>
      <c r="N65" s="212">
        <f t="shared" ref="N65" si="76">M65</f>
        <v>0</v>
      </c>
      <c r="O65" s="212">
        <f t="shared" ref="O65" si="77">N65</f>
        <v>0</v>
      </c>
      <c r="P65" s="189">
        <f t="shared" ref="P65" si="78">O65</f>
        <v>0</v>
      </c>
    </row>
    <row r="66" spans="1:257" s="195" customFormat="1" outlineLevel="1" x14ac:dyDescent="0.2">
      <c r="A66" s="195" t="s">
        <v>17</v>
      </c>
      <c r="B66" s="196" t="s">
        <v>548</v>
      </c>
      <c r="C66" s="198">
        <v>2</v>
      </c>
      <c r="D66" s="198">
        <v>2</v>
      </c>
      <c r="E66" s="202">
        <f t="shared" si="32"/>
        <v>1</v>
      </c>
      <c r="F66" s="196" t="s">
        <v>31</v>
      </c>
      <c r="G66" s="196" t="s">
        <v>78</v>
      </c>
      <c r="H66" s="186"/>
      <c r="I66" s="186"/>
      <c r="J66" s="215"/>
      <c r="K66" s="215"/>
      <c r="L66" s="215"/>
      <c r="M66" s="215"/>
      <c r="N66" s="215">
        <v>0</v>
      </c>
      <c r="O66" s="215">
        <v>0</v>
      </c>
      <c r="P66" s="189">
        <v>0</v>
      </c>
    </row>
    <row r="67" spans="1:257" s="63" customFormat="1" outlineLevel="1" x14ac:dyDescent="0.2">
      <c r="A67" s="172" t="s">
        <v>17</v>
      </c>
      <c r="B67" s="173" t="s">
        <v>243</v>
      </c>
      <c r="C67" s="174">
        <v>0.25</v>
      </c>
      <c r="D67" s="198" t="s">
        <v>347</v>
      </c>
      <c r="E67" s="219" t="s">
        <v>347</v>
      </c>
      <c r="F67" s="173" t="s">
        <v>28</v>
      </c>
      <c r="G67" s="173" t="s">
        <v>77</v>
      </c>
      <c r="H67" s="181">
        <f t="shared" si="38"/>
        <v>0.25</v>
      </c>
      <c r="I67" s="181">
        <f t="shared" si="39"/>
        <v>0.25</v>
      </c>
      <c r="J67" s="181">
        <f t="shared" si="40"/>
        <v>0.25</v>
      </c>
      <c r="K67" s="181">
        <f t="shared" si="41"/>
        <v>0.25</v>
      </c>
      <c r="L67" s="181">
        <f t="shared" si="42"/>
        <v>0.25</v>
      </c>
      <c r="M67" s="181">
        <v>0</v>
      </c>
      <c r="N67" s="181">
        <f t="shared" si="43"/>
        <v>0</v>
      </c>
      <c r="O67" s="181">
        <f t="shared" si="44"/>
        <v>0</v>
      </c>
      <c r="P67" s="189">
        <f t="shared" si="45"/>
        <v>0</v>
      </c>
    </row>
    <row r="68" spans="1:257" s="63" customFormat="1" outlineLevel="1" x14ac:dyDescent="0.2">
      <c r="A68" s="172" t="s">
        <v>17</v>
      </c>
      <c r="B68" s="173" t="s">
        <v>242</v>
      </c>
      <c r="C68" s="174">
        <v>0.25</v>
      </c>
      <c r="D68" s="198" t="s">
        <v>347</v>
      </c>
      <c r="E68" s="219" t="s">
        <v>347</v>
      </c>
      <c r="F68" s="173" t="s">
        <v>25</v>
      </c>
      <c r="G68" s="173" t="s">
        <v>77</v>
      </c>
      <c r="H68" s="181">
        <f t="shared" si="38"/>
        <v>0.25</v>
      </c>
      <c r="I68" s="181">
        <f t="shared" si="39"/>
        <v>0.25</v>
      </c>
      <c r="J68" s="181">
        <f t="shared" si="40"/>
        <v>0.25</v>
      </c>
      <c r="K68" s="181">
        <f t="shared" si="41"/>
        <v>0.25</v>
      </c>
      <c r="L68" s="181">
        <f t="shared" si="42"/>
        <v>0.25</v>
      </c>
      <c r="M68" s="181">
        <v>0</v>
      </c>
      <c r="N68" s="181">
        <f t="shared" si="43"/>
        <v>0</v>
      </c>
      <c r="O68" s="181">
        <f t="shared" si="44"/>
        <v>0</v>
      </c>
      <c r="P68" s="189">
        <f t="shared" si="45"/>
        <v>0</v>
      </c>
    </row>
    <row r="69" spans="1:257" s="63" customFormat="1" outlineLevel="1" x14ac:dyDescent="0.2">
      <c r="A69" s="172" t="s">
        <v>17</v>
      </c>
      <c r="B69" s="173" t="s">
        <v>241</v>
      </c>
      <c r="C69" s="174">
        <v>0.25</v>
      </c>
      <c r="D69" s="198" t="s">
        <v>347</v>
      </c>
      <c r="E69" s="219" t="s">
        <v>347</v>
      </c>
      <c r="F69" s="173" t="s">
        <v>25</v>
      </c>
      <c r="G69" s="173" t="s">
        <v>77</v>
      </c>
      <c r="H69" s="181">
        <f t="shared" si="38"/>
        <v>0.25</v>
      </c>
      <c r="I69" s="181">
        <f t="shared" si="39"/>
        <v>0.25</v>
      </c>
      <c r="J69" s="181">
        <f t="shared" si="40"/>
        <v>0.25</v>
      </c>
      <c r="K69" s="181">
        <f t="shared" si="41"/>
        <v>0.25</v>
      </c>
      <c r="L69" s="181">
        <f t="shared" si="42"/>
        <v>0.25</v>
      </c>
      <c r="M69" s="181">
        <v>0</v>
      </c>
      <c r="N69" s="181">
        <f t="shared" si="43"/>
        <v>0</v>
      </c>
      <c r="O69" s="181">
        <f t="shared" si="44"/>
        <v>0</v>
      </c>
      <c r="P69" s="189">
        <f t="shared" si="45"/>
        <v>0</v>
      </c>
    </row>
    <row r="70" spans="1:257" s="63" customFormat="1" outlineLevel="1" x14ac:dyDescent="0.2">
      <c r="A70" s="172" t="s">
        <v>17</v>
      </c>
      <c r="B70" s="173" t="s">
        <v>240</v>
      </c>
      <c r="C70" s="174">
        <v>0.25</v>
      </c>
      <c r="D70" s="198" t="s">
        <v>347</v>
      </c>
      <c r="E70" s="219" t="s">
        <v>347</v>
      </c>
      <c r="F70" s="173" t="s">
        <v>28</v>
      </c>
      <c r="G70" s="173" t="s">
        <v>77</v>
      </c>
      <c r="H70" s="181">
        <f t="shared" si="38"/>
        <v>0.25</v>
      </c>
      <c r="I70" s="181">
        <f t="shared" si="39"/>
        <v>0.25</v>
      </c>
      <c r="J70" s="181">
        <f t="shared" si="40"/>
        <v>0.25</v>
      </c>
      <c r="K70" s="181">
        <f t="shared" si="41"/>
        <v>0.25</v>
      </c>
      <c r="L70" s="181">
        <f t="shared" si="42"/>
        <v>0.25</v>
      </c>
      <c r="M70" s="181">
        <v>0</v>
      </c>
      <c r="N70" s="181">
        <f t="shared" si="43"/>
        <v>0</v>
      </c>
      <c r="O70" s="181">
        <f t="shared" si="44"/>
        <v>0</v>
      </c>
      <c r="P70" s="189">
        <f t="shared" si="45"/>
        <v>0</v>
      </c>
    </row>
    <row r="71" spans="1:257" s="63" customFormat="1" outlineLevel="1" x14ac:dyDescent="0.2">
      <c r="A71" s="172" t="s">
        <v>17</v>
      </c>
      <c r="B71" s="173" t="s">
        <v>239</v>
      </c>
      <c r="C71" s="174">
        <v>0.25</v>
      </c>
      <c r="D71" s="198" t="s">
        <v>347</v>
      </c>
      <c r="E71" s="219" t="s">
        <v>347</v>
      </c>
      <c r="F71" s="173" t="s">
        <v>28</v>
      </c>
      <c r="G71" s="173" t="s">
        <v>77</v>
      </c>
      <c r="H71" s="181">
        <f t="shared" si="38"/>
        <v>0.25</v>
      </c>
      <c r="I71" s="181">
        <f t="shared" si="39"/>
        <v>0.25</v>
      </c>
      <c r="J71" s="181">
        <f t="shared" si="40"/>
        <v>0.25</v>
      </c>
      <c r="K71" s="181">
        <f t="shared" si="41"/>
        <v>0.25</v>
      </c>
      <c r="L71" s="181">
        <f t="shared" si="42"/>
        <v>0.25</v>
      </c>
      <c r="M71" s="181">
        <v>0</v>
      </c>
      <c r="N71" s="181">
        <f t="shared" si="43"/>
        <v>0</v>
      </c>
      <c r="O71" s="181">
        <f t="shared" si="44"/>
        <v>0</v>
      </c>
      <c r="P71" s="189">
        <f t="shared" si="45"/>
        <v>0</v>
      </c>
    </row>
    <row r="72" spans="1:257" s="63" customFormat="1" outlineLevel="1" x14ac:dyDescent="0.2">
      <c r="A72" s="172" t="s">
        <v>17</v>
      </c>
      <c r="B72" s="173" t="s">
        <v>238</v>
      </c>
      <c r="C72" s="174">
        <v>0.25</v>
      </c>
      <c r="D72" s="198" t="s">
        <v>347</v>
      </c>
      <c r="E72" s="219" t="s">
        <v>347</v>
      </c>
      <c r="F72" s="173" t="s">
        <v>25</v>
      </c>
      <c r="G72" s="173" t="s">
        <v>77</v>
      </c>
      <c r="H72" s="181">
        <f t="shared" si="38"/>
        <v>0.25</v>
      </c>
      <c r="I72" s="181">
        <f t="shared" si="39"/>
        <v>0.25</v>
      </c>
      <c r="J72" s="181">
        <f t="shared" si="40"/>
        <v>0.25</v>
      </c>
      <c r="K72" s="181">
        <f t="shared" si="41"/>
        <v>0.25</v>
      </c>
      <c r="L72" s="181">
        <f t="shared" si="42"/>
        <v>0.25</v>
      </c>
      <c r="M72" s="181">
        <v>0</v>
      </c>
      <c r="N72" s="181">
        <f t="shared" si="43"/>
        <v>0</v>
      </c>
      <c r="O72" s="181">
        <f t="shared" si="44"/>
        <v>0</v>
      </c>
      <c r="P72" s="189">
        <f t="shared" si="45"/>
        <v>0</v>
      </c>
    </row>
    <row r="73" spans="1:257" s="63" customFormat="1" outlineLevel="1" x14ac:dyDescent="0.2">
      <c r="A73" s="172" t="s">
        <v>17</v>
      </c>
      <c r="B73" s="173" t="s">
        <v>237</v>
      </c>
      <c r="C73" s="174">
        <v>0.25</v>
      </c>
      <c r="D73" s="198" t="s">
        <v>347</v>
      </c>
      <c r="E73" s="219" t="s">
        <v>347</v>
      </c>
      <c r="F73" s="173" t="s">
        <v>25</v>
      </c>
      <c r="G73" s="173" t="s">
        <v>77</v>
      </c>
      <c r="H73" s="181">
        <f t="shared" si="38"/>
        <v>0.25</v>
      </c>
      <c r="I73" s="181">
        <f t="shared" si="39"/>
        <v>0.25</v>
      </c>
      <c r="J73" s="181">
        <f t="shared" si="40"/>
        <v>0.25</v>
      </c>
      <c r="K73" s="181">
        <f t="shared" si="41"/>
        <v>0.25</v>
      </c>
      <c r="L73" s="181">
        <f t="shared" si="42"/>
        <v>0.25</v>
      </c>
      <c r="M73" s="181">
        <v>0</v>
      </c>
      <c r="N73" s="181">
        <f t="shared" si="43"/>
        <v>0</v>
      </c>
      <c r="O73" s="181">
        <f t="shared" si="44"/>
        <v>0</v>
      </c>
      <c r="P73" s="189">
        <f t="shared" si="45"/>
        <v>0</v>
      </c>
    </row>
    <row r="74" spans="1:257" s="63" customFormat="1" outlineLevel="1" x14ac:dyDescent="0.2">
      <c r="A74" s="172" t="s">
        <v>17</v>
      </c>
      <c r="B74" s="173" t="s">
        <v>236</v>
      </c>
      <c r="C74" s="174">
        <v>0.25</v>
      </c>
      <c r="D74" s="198" t="s">
        <v>347</v>
      </c>
      <c r="E74" s="219" t="s">
        <v>347</v>
      </c>
      <c r="F74" s="173" t="s">
        <v>25</v>
      </c>
      <c r="G74" s="173" t="s">
        <v>77</v>
      </c>
      <c r="H74" s="181">
        <f t="shared" si="38"/>
        <v>0.25</v>
      </c>
      <c r="I74" s="181">
        <f t="shared" si="39"/>
        <v>0.25</v>
      </c>
      <c r="J74" s="181">
        <f t="shared" si="40"/>
        <v>0.25</v>
      </c>
      <c r="K74" s="181">
        <f t="shared" si="41"/>
        <v>0.25</v>
      </c>
      <c r="L74" s="181">
        <f t="shared" si="42"/>
        <v>0.25</v>
      </c>
      <c r="M74" s="181">
        <v>0</v>
      </c>
      <c r="N74" s="181">
        <f t="shared" si="43"/>
        <v>0</v>
      </c>
      <c r="O74" s="181">
        <f t="shared" si="44"/>
        <v>0</v>
      </c>
      <c r="P74" s="189">
        <f t="shared" si="45"/>
        <v>0</v>
      </c>
    </row>
    <row r="75" spans="1:257" s="63" customFormat="1" outlineLevel="1" x14ac:dyDescent="0.2">
      <c r="A75" s="172" t="s">
        <v>17</v>
      </c>
      <c r="B75" s="173" t="s">
        <v>235</v>
      </c>
      <c r="C75" s="174">
        <v>0.25</v>
      </c>
      <c r="D75" s="198" t="s">
        <v>347</v>
      </c>
      <c r="E75" s="219" t="s">
        <v>347</v>
      </c>
      <c r="F75" s="173" t="s">
        <v>25</v>
      </c>
      <c r="G75" s="173" t="s">
        <v>77</v>
      </c>
      <c r="H75" s="181">
        <f t="shared" si="38"/>
        <v>0.25</v>
      </c>
      <c r="I75" s="181">
        <f t="shared" si="39"/>
        <v>0.25</v>
      </c>
      <c r="J75" s="181">
        <f t="shared" si="40"/>
        <v>0.25</v>
      </c>
      <c r="K75" s="181">
        <f t="shared" si="41"/>
        <v>0.25</v>
      </c>
      <c r="L75" s="181">
        <f t="shared" si="42"/>
        <v>0.25</v>
      </c>
      <c r="M75" s="181">
        <v>0</v>
      </c>
      <c r="N75" s="181">
        <f t="shared" si="43"/>
        <v>0</v>
      </c>
      <c r="O75" s="181">
        <f t="shared" si="44"/>
        <v>0</v>
      </c>
      <c r="P75" s="189">
        <f t="shared" si="45"/>
        <v>0</v>
      </c>
    </row>
    <row r="76" spans="1:257" s="63" customFormat="1" outlineLevel="1" x14ac:dyDescent="0.2">
      <c r="A76" s="172" t="s">
        <v>17</v>
      </c>
      <c r="B76" s="173" t="s">
        <v>234</v>
      </c>
      <c r="C76" s="174">
        <v>0.25</v>
      </c>
      <c r="D76" s="198" t="s">
        <v>347</v>
      </c>
      <c r="E76" s="219" t="s">
        <v>347</v>
      </c>
      <c r="F76" s="173" t="s">
        <v>25</v>
      </c>
      <c r="G76" s="173" t="s">
        <v>77</v>
      </c>
      <c r="H76" s="181">
        <f t="shared" si="38"/>
        <v>0.25</v>
      </c>
      <c r="I76" s="181">
        <f t="shared" si="39"/>
        <v>0.25</v>
      </c>
      <c r="J76" s="181">
        <f t="shared" si="40"/>
        <v>0.25</v>
      </c>
      <c r="K76" s="181">
        <f t="shared" si="41"/>
        <v>0.25</v>
      </c>
      <c r="L76" s="181">
        <f t="shared" si="42"/>
        <v>0.25</v>
      </c>
      <c r="M76" s="181">
        <v>0</v>
      </c>
      <c r="N76" s="181">
        <f t="shared" si="43"/>
        <v>0</v>
      </c>
      <c r="O76" s="181">
        <f t="shared" si="44"/>
        <v>0</v>
      </c>
      <c r="P76" s="189">
        <f t="shared" si="45"/>
        <v>0</v>
      </c>
    </row>
    <row r="77" spans="1:257" s="63" customFormat="1" outlineLevel="1" x14ac:dyDescent="0.2">
      <c r="A77" s="172" t="s">
        <v>17</v>
      </c>
      <c r="B77" s="173" t="s">
        <v>233</v>
      </c>
      <c r="C77" s="174">
        <v>0.25</v>
      </c>
      <c r="D77" s="198" t="s">
        <v>347</v>
      </c>
      <c r="E77" s="219" t="s">
        <v>347</v>
      </c>
      <c r="F77" s="173" t="s">
        <v>25</v>
      </c>
      <c r="G77" s="173" t="s">
        <v>77</v>
      </c>
      <c r="H77" s="181">
        <f t="shared" si="38"/>
        <v>0.25</v>
      </c>
      <c r="I77" s="181">
        <f t="shared" si="39"/>
        <v>0.25</v>
      </c>
      <c r="J77" s="181">
        <f t="shared" si="40"/>
        <v>0.25</v>
      </c>
      <c r="K77" s="181">
        <f t="shared" si="41"/>
        <v>0.25</v>
      </c>
      <c r="L77" s="181">
        <f t="shared" si="42"/>
        <v>0.25</v>
      </c>
      <c r="M77" s="181">
        <v>0</v>
      </c>
      <c r="N77" s="181">
        <f t="shared" si="43"/>
        <v>0</v>
      </c>
      <c r="O77" s="181">
        <f t="shared" si="44"/>
        <v>0</v>
      </c>
      <c r="P77" s="189">
        <f t="shared" si="45"/>
        <v>0</v>
      </c>
    </row>
    <row r="78" spans="1:257" s="63" customFormat="1" outlineLevel="1" x14ac:dyDescent="0.2">
      <c r="A78" s="172" t="s">
        <v>17</v>
      </c>
      <c r="B78" s="173" t="s">
        <v>232</v>
      </c>
      <c r="C78" s="174">
        <v>0.25</v>
      </c>
      <c r="D78" s="198" t="s">
        <v>347</v>
      </c>
      <c r="E78" s="219" t="s">
        <v>347</v>
      </c>
      <c r="F78" s="173" t="s">
        <v>25</v>
      </c>
      <c r="G78" s="173" t="s">
        <v>77</v>
      </c>
      <c r="H78" s="181">
        <f t="shared" si="38"/>
        <v>0.25</v>
      </c>
      <c r="I78" s="181">
        <f t="shared" si="39"/>
        <v>0.25</v>
      </c>
      <c r="J78" s="181">
        <f t="shared" si="40"/>
        <v>0.25</v>
      </c>
      <c r="K78" s="181">
        <f t="shared" si="41"/>
        <v>0.25</v>
      </c>
      <c r="L78" s="181">
        <f t="shared" si="42"/>
        <v>0.25</v>
      </c>
      <c r="M78" s="181">
        <v>0</v>
      </c>
      <c r="N78" s="181">
        <f t="shared" si="43"/>
        <v>0</v>
      </c>
      <c r="O78" s="181">
        <f t="shared" si="44"/>
        <v>0</v>
      </c>
      <c r="P78" s="189">
        <f t="shared" si="45"/>
        <v>0</v>
      </c>
    </row>
    <row r="79" spans="1:257" s="63" customFormat="1" outlineLevel="1" x14ac:dyDescent="0.2">
      <c r="A79" s="172" t="s">
        <v>17</v>
      </c>
      <c r="B79" s="173" t="s">
        <v>231</v>
      </c>
      <c r="C79" s="174">
        <v>0.25</v>
      </c>
      <c r="D79" s="198" t="s">
        <v>347</v>
      </c>
      <c r="E79" s="219" t="s">
        <v>347</v>
      </c>
      <c r="F79" s="173" t="s">
        <v>25</v>
      </c>
      <c r="G79" s="173" t="s">
        <v>77</v>
      </c>
      <c r="H79" s="181">
        <f t="shared" si="38"/>
        <v>0.25</v>
      </c>
      <c r="I79" s="181">
        <f t="shared" si="39"/>
        <v>0.25</v>
      </c>
      <c r="J79" s="181">
        <f t="shared" si="40"/>
        <v>0.25</v>
      </c>
      <c r="K79" s="181">
        <f t="shared" si="41"/>
        <v>0.25</v>
      </c>
      <c r="L79" s="181">
        <f t="shared" si="42"/>
        <v>0.25</v>
      </c>
      <c r="M79" s="181">
        <v>0</v>
      </c>
      <c r="N79" s="181">
        <f t="shared" si="43"/>
        <v>0</v>
      </c>
      <c r="O79" s="181">
        <f t="shared" si="44"/>
        <v>0</v>
      </c>
      <c r="P79" s="189">
        <f t="shared" si="45"/>
        <v>0</v>
      </c>
    </row>
    <row r="80" spans="1:257" x14ac:dyDescent="0.2">
      <c r="A80" s="165"/>
      <c r="B80" s="48" t="s">
        <v>16</v>
      </c>
      <c r="C80" s="46"/>
      <c r="D80" s="187"/>
      <c r="E80" s="187" t="str">
        <f t="shared" si="32"/>
        <v/>
      </c>
      <c r="F80" s="46"/>
      <c r="G80" s="48"/>
      <c r="H80" s="11"/>
      <c r="I80" s="11"/>
      <c r="J80" s="11"/>
      <c r="K80" s="11"/>
      <c r="L80" s="11"/>
      <c r="M80" s="11"/>
      <c r="N80" s="11"/>
      <c r="O80" s="11"/>
      <c r="P80" s="10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</row>
    <row r="81" spans="1:257" outlineLevel="1" x14ac:dyDescent="0.2">
      <c r="A81" s="153" t="s">
        <v>16</v>
      </c>
      <c r="B81" s="141" t="s">
        <v>453</v>
      </c>
      <c r="C81" s="137"/>
      <c r="D81" s="207"/>
      <c r="E81" s="202" t="str">
        <f t="shared" si="32"/>
        <v/>
      </c>
      <c r="F81" s="137"/>
      <c r="G81" s="137"/>
      <c r="H81" s="146"/>
      <c r="I81" s="146"/>
      <c r="J81" s="146"/>
      <c r="K81" s="146"/>
      <c r="L81" s="146"/>
      <c r="M81" s="146"/>
      <c r="N81" s="165"/>
      <c r="O81" s="165"/>
      <c r="P81" s="56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  <c r="IV81" s="144"/>
      <c r="IW81" s="144"/>
    </row>
    <row r="82" spans="1:257" outlineLevel="1" x14ac:dyDescent="0.2">
      <c r="A82" s="153" t="s">
        <v>16</v>
      </c>
      <c r="B82" s="151" t="s">
        <v>454</v>
      </c>
      <c r="C82" s="148">
        <v>2</v>
      </c>
      <c r="D82" s="189" t="s">
        <v>343</v>
      </c>
      <c r="E82" s="219" t="s">
        <v>347</v>
      </c>
      <c r="F82" s="150" t="s">
        <v>31</v>
      </c>
      <c r="G82" s="150" t="s">
        <v>87</v>
      </c>
      <c r="H82" s="181">
        <f t="shared" ref="H82:H83" si="79">C82</f>
        <v>2</v>
      </c>
      <c r="I82" s="181">
        <f t="shared" ref="I82:O179" si="80">H82</f>
        <v>2</v>
      </c>
      <c r="J82" s="181">
        <f t="shared" ref="J82:J135" si="81">I82</f>
        <v>2</v>
      </c>
      <c r="K82" s="181">
        <f t="shared" ref="K82:K135" si="82">J82</f>
        <v>2</v>
      </c>
      <c r="L82" s="181">
        <v>0</v>
      </c>
      <c r="M82" s="181">
        <f t="shared" ref="M82:M135" si="83">L82</f>
        <v>0</v>
      </c>
      <c r="N82" s="181">
        <f t="shared" ref="N82:N135" si="84">M82</f>
        <v>0</v>
      </c>
      <c r="O82" s="181">
        <f t="shared" ref="O82:O135" si="85">N82</f>
        <v>0</v>
      </c>
      <c r="P82" s="189">
        <f t="shared" ref="P82:P136" si="86">O82</f>
        <v>0</v>
      </c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  <c r="IV82" s="144"/>
      <c r="IW82" s="144"/>
    </row>
    <row r="83" spans="1:257" outlineLevel="1" x14ac:dyDescent="0.2">
      <c r="A83" s="153" t="s">
        <v>16</v>
      </c>
      <c r="B83" s="151" t="s">
        <v>455</v>
      </c>
      <c r="C83" s="148">
        <v>0.5</v>
      </c>
      <c r="D83" s="189">
        <v>0.5</v>
      </c>
      <c r="E83" s="202">
        <f t="shared" si="32"/>
        <v>1</v>
      </c>
      <c r="F83" s="150" t="s">
        <v>28</v>
      </c>
      <c r="G83" s="150" t="s">
        <v>87</v>
      </c>
      <c r="H83" s="181">
        <f t="shared" si="79"/>
        <v>0.5</v>
      </c>
      <c r="I83" s="181">
        <f t="shared" si="80"/>
        <v>0.5</v>
      </c>
      <c r="J83" s="181">
        <f t="shared" si="81"/>
        <v>0.5</v>
      </c>
      <c r="K83" s="181">
        <f t="shared" si="82"/>
        <v>0.5</v>
      </c>
      <c r="L83" s="181">
        <f t="shared" ref="L83:L135" si="87">K83</f>
        <v>0.5</v>
      </c>
      <c r="M83" s="181">
        <v>0</v>
      </c>
      <c r="N83" s="181">
        <f t="shared" si="84"/>
        <v>0</v>
      </c>
      <c r="O83" s="181">
        <f t="shared" si="85"/>
        <v>0</v>
      </c>
      <c r="P83" s="189">
        <f t="shared" si="86"/>
        <v>0</v>
      </c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  <c r="IV83" s="144"/>
      <c r="IW83" s="144"/>
    </row>
    <row r="84" spans="1:257" s="177" customFormat="1" outlineLevel="1" x14ac:dyDescent="0.2">
      <c r="A84" s="206" t="s">
        <v>16</v>
      </c>
      <c r="B84" s="192" t="s">
        <v>508</v>
      </c>
      <c r="C84" s="189">
        <v>1</v>
      </c>
      <c r="D84" s="189">
        <v>0.25</v>
      </c>
      <c r="E84" s="202">
        <f t="shared" si="32"/>
        <v>4</v>
      </c>
      <c r="F84" s="191" t="s">
        <v>31</v>
      </c>
      <c r="G84" s="191" t="s">
        <v>88</v>
      </c>
      <c r="H84" s="181">
        <f t="shared" ref="H84" si="88">C84</f>
        <v>1</v>
      </c>
      <c r="I84" s="181">
        <v>0</v>
      </c>
      <c r="J84" s="181">
        <f t="shared" ref="J84" si="89">I84</f>
        <v>0</v>
      </c>
      <c r="K84" s="181">
        <f t="shared" ref="K84" si="90">J84</f>
        <v>0</v>
      </c>
      <c r="L84" s="181">
        <f t="shared" ref="L84" si="91">K84</f>
        <v>0</v>
      </c>
      <c r="M84" s="181">
        <f t="shared" ref="M84" si="92">L84</f>
        <v>0</v>
      </c>
      <c r="N84" s="181">
        <f t="shared" ref="N84" si="93">M84</f>
        <v>0</v>
      </c>
      <c r="O84" s="181">
        <f t="shared" ref="O84" si="94">N84</f>
        <v>0</v>
      </c>
      <c r="P84" s="189">
        <f t="shared" ref="P84" si="95">O84</f>
        <v>0</v>
      </c>
    </row>
    <row r="85" spans="1:257" outlineLevel="1" x14ac:dyDescent="0.2">
      <c r="A85" s="153" t="s">
        <v>16</v>
      </c>
      <c r="B85" s="152" t="s">
        <v>103</v>
      </c>
      <c r="C85" s="148"/>
      <c r="D85" s="189"/>
      <c r="E85" s="202" t="str">
        <f t="shared" si="32"/>
        <v/>
      </c>
      <c r="F85" s="148"/>
      <c r="G85" s="150"/>
      <c r="H85" s="165"/>
      <c r="I85" s="181"/>
      <c r="J85" s="181"/>
      <c r="K85" s="181"/>
      <c r="L85" s="181"/>
      <c r="M85" s="181"/>
      <c r="N85" s="181"/>
      <c r="O85" s="181"/>
      <c r="P85" s="189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outlineLevel="1" x14ac:dyDescent="0.2">
      <c r="A86" s="153" t="s">
        <v>16</v>
      </c>
      <c r="B86" s="151" t="s">
        <v>456</v>
      </c>
      <c r="C86" s="148">
        <v>0.25</v>
      </c>
      <c r="D86" s="189">
        <v>0.25</v>
      </c>
      <c r="E86" s="202">
        <f t="shared" si="32"/>
        <v>1</v>
      </c>
      <c r="F86" s="148" t="s">
        <v>31</v>
      </c>
      <c r="G86" s="148" t="s">
        <v>87</v>
      </c>
      <c r="H86" s="181">
        <f>C86</f>
        <v>0.25</v>
      </c>
      <c r="I86" s="181">
        <f t="shared" si="80"/>
        <v>0.25</v>
      </c>
      <c r="J86" s="181">
        <f t="shared" si="81"/>
        <v>0.25</v>
      </c>
      <c r="K86" s="181">
        <f t="shared" si="82"/>
        <v>0.25</v>
      </c>
      <c r="L86" s="181">
        <f t="shared" si="87"/>
        <v>0.25</v>
      </c>
      <c r="M86" s="181">
        <f t="shared" si="83"/>
        <v>0.25</v>
      </c>
      <c r="N86" s="181">
        <v>0</v>
      </c>
      <c r="O86" s="181">
        <f t="shared" si="85"/>
        <v>0</v>
      </c>
      <c r="P86" s="189">
        <f t="shared" si="86"/>
        <v>0</v>
      </c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  <c r="IV86" s="144"/>
      <c r="IW86" s="144"/>
    </row>
    <row r="87" spans="1:257" s="177" customFormat="1" outlineLevel="1" x14ac:dyDescent="0.2">
      <c r="A87" s="199" t="s">
        <v>16</v>
      </c>
      <c r="B87" s="192" t="s">
        <v>543</v>
      </c>
      <c r="C87" s="189">
        <v>2</v>
      </c>
      <c r="D87" s="189">
        <v>3</v>
      </c>
      <c r="E87" s="202">
        <f t="shared" si="32"/>
        <v>0.66666666666666663</v>
      </c>
      <c r="F87" s="189" t="s">
        <v>28</v>
      </c>
      <c r="G87" s="189" t="s">
        <v>87</v>
      </c>
      <c r="H87" s="186"/>
      <c r="I87" s="215"/>
      <c r="J87" s="215"/>
      <c r="K87" s="215"/>
      <c r="L87" s="215"/>
      <c r="M87" s="215">
        <v>0</v>
      </c>
      <c r="N87" s="215">
        <v>0</v>
      </c>
      <c r="O87" s="215">
        <v>0</v>
      </c>
      <c r="P87" s="189">
        <v>0</v>
      </c>
    </row>
    <row r="88" spans="1:257" s="177" customFormat="1" outlineLevel="1" x14ac:dyDescent="0.2">
      <c r="A88" s="199" t="s">
        <v>16</v>
      </c>
      <c r="B88" s="192" t="s">
        <v>545</v>
      </c>
      <c r="C88" s="189">
        <v>2</v>
      </c>
      <c r="D88" s="189">
        <v>4.5</v>
      </c>
      <c r="E88" s="202">
        <f t="shared" si="32"/>
        <v>0.44444444444444442</v>
      </c>
      <c r="F88" s="189" t="s">
        <v>31</v>
      </c>
      <c r="G88" s="189" t="s">
        <v>88</v>
      </c>
      <c r="H88" s="186"/>
      <c r="I88" s="215"/>
      <c r="J88" s="215"/>
      <c r="K88" s="215">
        <v>2</v>
      </c>
      <c r="L88" s="215">
        <v>2</v>
      </c>
      <c r="M88" s="215">
        <v>2</v>
      </c>
      <c r="N88" s="186">
        <v>2</v>
      </c>
      <c r="O88" s="186">
        <v>0</v>
      </c>
      <c r="P88" s="189">
        <v>0</v>
      </c>
    </row>
    <row r="89" spans="1:257" outlineLevel="1" x14ac:dyDescent="0.2">
      <c r="A89" s="153" t="s">
        <v>16</v>
      </c>
      <c r="B89" s="152" t="s">
        <v>106</v>
      </c>
      <c r="C89" s="148"/>
      <c r="D89" s="189"/>
      <c r="E89" s="202" t="str">
        <f t="shared" si="32"/>
        <v/>
      </c>
      <c r="F89" s="148"/>
      <c r="G89" s="150"/>
      <c r="H89" s="165"/>
      <c r="I89" s="181"/>
      <c r="J89" s="181"/>
      <c r="K89" s="181"/>
      <c r="L89" s="181"/>
      <c r="M89" s="181"/>
      <c r="N89" s="181"/>
      <c r="O89" s="181"/>
      <c r="P89" s="189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</row>
    <row r="90" spans="1:257" outlineLevel="1" x14ac:dyDescent="0.2">
      <c r="A90" s="153" t="s">
        <v>16</v>
      </c>
      <c r="B90" s="149" t="s">
        <v>457</v>
      </c>
      <c r="C90" s="149">
        <v>1</v>
      </c>
      <c r="D90" s="190" t="s">
        <v>343</v>
      </c>
      <c r="E90" s="219" t="s">
        <v>347</v>
      </c>
      <c r="F90" s="149" t="s">
        <v>31</v>
      </c>
      <c r="G90" s="150" t="s">
        <v>88</v>
      </c>
      <c r="H90" s="181">
        <f t="shared" ref="H90:H106" si="96">C90</f>
        <v>1</v>
      </c>
      <c r="I90" s="181">
        <f t="shared" si="80"/>
        <v>1</v>
      </c>
      <c r="J90" s="181">
        <v>0</v>
      </c>
      <c r="K90" s="181">
        <f t="shared" si="82"/>
        <v>0</v>
      </c>
      <c r="L90" s="181">
        <f t="shared" si="87"/>
        <v>0</v>
      </c>
      <c r="M90" s="181">
        <f t="shared" si="83"/>
        <v>0</v>
      </c>
      <c r="N90" s="181">
        <f t="shared" si="84"/>
        <v>0</v>
      </c>
      <c r="O90" s="181">
        <f t="shared" si="85"/>
        <v>0</v>
      </c>
      <c r="P90" s="189">
        <f t="shared" si="86"/>
        <v>0</v>
      </c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</row>
    <row r="91" spans="1:257" outlineLevel="1" x14ac:dyDescent="0.2">
      <c r="A91" s="153" t="s">
        <v>16</v>
      </c>
      <c r="B91" s="149" t="s">
        <v>458</v>
      </c>
      <c r="C91" s="149">
        <v>1</v>
      </c>
      <c r="D91" s="190" t="s">
        <v>343</v>
      </c>
      <c r="E91" s="219" t="s">
        <v>347</v>
      </c>
      <c r="F91" s="149" t="s">
        <v>31</v>
      </c>
      <c r="G91" s="150" t="s">
        <v>88</v>
      </c>
      <c r="H91" s="181">
        <f t="shared" si="96"/>
        <v>1</v>
      </c>
      <c r="I91" s="181">
        <f t="shared" si="80"/>
        <v>1</v>
      </c>
      <c r="J91" s="181">
        <v>0</v>
      </c>
      <c r="K91" s="181">
        <f t="shared" si="82"/>
        <v>0</v>
      </c>
      <c r="L91" s="181">
        <f t="shared" si="87"/>
        <v>0</v>
      </c>
      <c r="M91" s="181">
        <f t="shared" si="83"/>
        <v>0</v>
      </c>
      <c r="N91" s="181">
        <f t="shared" si="84"/>
        <v>0</v>
      </c>
      <c r="O91" s="181">
        <f t="shared" si="85"/>
        <v>0</v>
      </c>
      <c r="P91" s="189">
        <f t="shared" si="86"/>
        <v>0</v>
      </c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</row>
    <row r="92" spans="1:257" outlineLevel="1" x14ac:dyDescent="0.2">
      <c r="A92" s="153" t="s">
        <v>16</v>
      </c>
      <c r="B92" s="149" t="s">
        <v>459</v>
      </c>
      <c r="C92" s="149">
        <v>1</v>
      </c>
      <c r="D92" s="190">
        <v>0.25</v>
      </c>
      <c r="E92" s="202">
        <f t="shared" si="32"/>
        <v>4</v>
      </c>
      <c r="F92" s="149" t="s">
        <v>31</v>
      </c>
      <c r="G92" s="150" t="s">
        <v>88</v>
      </c>
      <c r="H92" s="181">
        <f t="shared" si="96"/>
        <v>1</v>
      </c>
      <c r="I92" s="181">
        <f t="shared" si="80"/>
        <v>1</v>
      </c>
      <c r="J92" s="181">
        <f t="shared" si="81"/>
        <v>1</v>
      </c>
      <c r="K92" s="181">
        <v>0</v>
      </c>
      <c r="L92" s="181">
        <f t="shared" si="87"/>
        <v>0</v>
      </c>
      <c r="M92" s="181">
        <f t="shared" si="83"/>
        <v>0</v>
      </c>
      <c r="N92" s="181">
        <f t="shared" si="84"/>
        <v>0</v>
      </c>
      <c r="O92" s="181">
        <f t="shared" si="85"/>
        <v>0</v>
      </c>
      <c r="P92" s="189">
        <f t="shared" si="86"/>
        <v>0</v>
      </c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  <c r="IW92" s="144"/>
    </row>
    <row r="93" spans="1:257" outlineLevel="1" x14ac:dyDescent="0.2">
      <c r="A93" s="153" t="s">
        <v>16</v>
      </c>
      <c r="B93" s="149" t="s">
        <v>460</v>
      </c>
      <c r="C93" s="149">
        <v>1</v>
      </c>
      <c r="D93" s="190">
        <v>0.5</v>
      </c>
      <c r="E93" s="202">
        <f t="shared" si="32"/>
        <v>2</v>
      </c>
      <c r="F93" s="149" t="s">
        <v>31</v>
      </c>
      <c r="G93" s="150" t="s">
        <v>88</v>
      </c>
      <c r="H93" s="181">
        <f t="shared" si="96"/>
        <v>1</v>
      </c>
      <c r="I93" s="181">
        <f t="shared" si="80"/>
        <v>1</v>
      </c>
      <c r="J93" s="181">
        <f t="shared" si="81"/>
        <v>1</v>
      </c>
      <c r="K93" s="181">
        <v>0</v>
      </c>
      <c r="L93" s="181">
        <f t="shared" si="87"/>
        <v>0</v>
      </c>
      <c r="M93" s="181">
        <f t="shared" si="83"/>
        <v>0</v>
      </c>
      <c r="N93" s="181">
        <f t="shared" si="84"/>
        <v>0</v>
      </c>
      <c r="O93" s="181">
        <f t="shared" si="85"/>
        <v>0</v>
      </c>
      <c r="P93" s="189">
        <f t="shared" si="86"/>
        <v>0</v>
      </c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  <c r="IW93" s="144"/>
    </row>
    <row r="94" spans="1:257" outlineLevel="1" x14ac:dyDescent="0.2">
      <c r="A94" s="153" t="s">
        <v>16</v>
      </c>
      <c r="B94" s="149" t="s">
        <v>461</v>
      </c>
      <c r="C94" s="149">
        <v>1</v>
      </c>
      <c r="D94" s="190">
        <v>0.5</v>
      </c>
      <c r="E94" s="202">
        <f t="shared" si="32"/>
        <v>2</v>
      </c>
      <c r="F94" s="149" t="s">
        <v>31</v>
      </c>
      <c r="G94" s="150" t="s">
        <v>87</v>
      </c>
      <c r="H94" s="181">
        <f t="shared" si="96"/>
        <v>1</v>
      </c>
      <c r="I94" s="181">
        <f t="shared" si="80"/>
        <v>1</v>
      </c>
      <c r="J94" s="181">
        <f t="shared" si="81"/>
        <v>1</v>
      </c>
      <c r="K94" s="181">
        <f t="shared" si="82"/>
        <v>1</v>
      </c>
      <c r="L94" s="181">
        <f t="shared" si="87"/>
        <v>1</v>
      </c>
      <c r="M94" s="181">
        <f t="shared" si="83"/>
        <v>1</v>
      </c>
      <c r="N94" s="181">
        <v>0</v>
      </c>
      <c r="O94" s="181">
        <f t="shared" si="85"/>
        <v>0</v>
      </c>
      <c r="P94" s="189">
        <f t="shared" si="86"/>
        <v>0</v>
      </c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  <c r="IR94" s="144"/>
      <c r="IS94" s="144"/>
      <c r="IT94" s="144"/>
      <c r="IU94" s="144"/>
      <c r="IV94" s="144"/>
      <c r="IW94" s="144"/>
    </row>
    <row r="95" spans="1:257" outlineLevel="1" x14ac:dyDescent="0.2">
      <c r="A95" s="153" t="s">
        <v>16</v>
      </c>
      <c r="B95" s="149" t="s">
        <v>462</v>
      </c>
      <c r="C95" s="149">
        <v>1</v>
      </c>
      <c r="D95" s="190">
        <v>0.25</v>
      </c>
      <c r="E95" s="202">
        <f t="shared" si="32"/>
        <v>4</v>
      </c>
      <c r="F95" s="149" t="s">
        <v>31</v>
      </c>
      <c r="G95" s="150" t="s">
        <v>88</v>
      </c>
      <c r="H95" s="181">
        <f t="shared" si="96"/>
        <v>1</v>
      </c>
      <c r="I95" s="181">
        <f t="shared" si="80"/>
        <v>1</v>
      </c>
      <c r="J95" s="181">
        <f t="shared" si="81"/>
        <v>1</v>
      </c>
      <c r="K95" s="181">
        <v>0</v>
      </c>
      <c r="L95" s="181">
        <f t="shared" si="87"/>
        <v>0</v>
      </c>
      <c r="M95" s="181">
        <f t="shared" si="83"/>
        <v>0</v>
      </c>
      <c r="N95" s="181">
        <f t="shared" si="84"/>
        <v>0</v>
      </c>
      <c r="O95" s="181">
        <f t="shared" si="85"/>
        <v>0</v>
      </c>
      <c r="P95" s="189">
        <f t="shared" si="86"/>
        <v>0</v>
      </c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  <c r="IV95" s="144"/>
      <c r="IW95" s="144"/>
    </row>
    <row r="96" spans="1:257" outlineLevel="1" x14ac:dyDescent="0.2">
      <c r="A96" s="153" t="s">
        <v>16</v>
      </c>
      <c r="B96" s="149" t="s">
        <v>463</v>
      </c>
      <c r="C96" s="149">
        <v>1</v>
      </c>
      <c r="D96" s="190">
        <v>1</v>
      </c>
      <c r="E96" s="202">
        <f t="shared" si="32"/>
        <v>1</v>
      </c>
      <c r="F96" s="149" t="s">
        <v>31</v>
      </c>
      <c r="G96" s="150" t="s">
        <v>77</v>
      </c>
      <c r="H96" s="181">
        <f t="shared" si="96"/>
        <v>1</v>
      </c>
      <c r="I96" s="181">
        <f t="shared" si="80"/>
        <v>1</v>
      </c>
      <c r="J96" s="181">
        <f t="shared" si="81"/>
        <v>1</v>
      </c>
      <c r="K96" s="181">
        <f t="shared" si="82"/>
        <v>1</v>
      </c>
      <c r="L96" s="181">
        <v>0</v>
      </c>
      <c r="M96" s="181">
        <f t="shared" si="83"/>
        <v>0</v>
      </c>
      <c r="N96" s="181">
        <f t="shared" si="84"/>
        <v>0</v>
      </c>
      <c r="O96" s="181">
        <f t="shared" si="85"/>
        <v>0</v>
      </c>
      <c r="P96" s="189">
        <f t="shared" si="86"/>
        <v>0</v>
      </c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  <c r="IL96" s="144"/>
      <c r="IM96" s="144"/>
      <c r="IN96" s="144"/>
      <c r="IO96" s="144"/>
      <c r="IP96" s="144"/>
      <c r="IQ96" s="144"/>
      <c r="IR96" s="144"/>
      <c r="IS96" s="144"/>
      <c r="IT96" s="144"/>
      <c r="IU96" s="144"/>
      <c r="IV96" s="144"/>
      <c r="IW96" s="144"/>
    </row>
    <row r="97" spans="1:257" s="177" customFormat="1" outlineLevel="1" x14ac:dyDescent="0.2">
      <c r="A97" s="199" t="s">
        <v>16</v>
      </c>
      <c r="B97" s="190" t="s">
        <v>527</v>
      </c>
      <c r="C97" s="190">
        <v>1</v>
      </c>
      <c r="D97" s="190">
        <v>0.5</v>
      </c>
      <c r="E97" s="202">
        <f t="shared" si="32"/>
        <v>2</v>
      </c>
      <c r="F97" s="190" t="s">
        <v>28</v>
      </c>
      <c r="G97" s="191" t="s">
        <v>88</v>
      </c>
      <c r="H97" s="186"/>
      <c r="I97" s="186"/>
      <c r="J97" s="186"/>
      <c r="K97" s="186">
        <v>0</v>
      </c>
      <c r="L97" s="210">
        <f t="shared" ref="L97" si="97">K97</f>
        <v>0</v>
      </c>
      <c r="M97" s="210">
        <f t="shared" ref="M97" si="98">L97</f>
        <v>0</v>
      </c>
      <c r="N97" s="210">
        <f t="shared" ref="N97" si="99">M97</f>
        <v>0</v>
      </c>
      <c r="O97" s="210">
        <f t="shared" ref="O97" si="100">N97</f>
        <v>0</v>
      </c>
      <c r="P97" s="189">
        <f t="shared" ref="P97" si="101">O97</f>
        <v>0</v>
      </c>
    </row>
    <row r="98" spans="1:257" outlineLevel="1" x14ac:dyDescent="0.2">
      <c r="A98" s="153" t="s">
        <v>16</v>
      </c>
      <c r="B98" s="151" t="s">
        <v>464</v>
      </c>
      <c r="C98" s="149">
        <v>1</v>
      </c>
      <c r="D98" s="190">
        <v>1.25</v>
      </c>
      <c r="E98" s="202">
        <f t="shared" si="32"/>
        <v>0.8</v>
      </c>
      <c r="F98" s="149" t="s">
        <v>31</v>
      </c>
      <c r="G98" s="150" t="s">
        <v>87</v>
      </c>
      <c r="H98" s="181">
        <f t="shared" si="96"/>
        <v>1</v>
      </c>
      <c r="I98" s="181">
        <f t="shared" si="80"/>
        <v>1</v>
      </c>
      <c r="J98" s="181">
        <f t="shared" si="81"/>
        <v>1</v>
      </c>
      <c r="K98" s="181">
        <v>0</v>
      </c>
      <c r="L98" s="181">
        <f t="shared" si="87"/>
        <v>0</v>
      </c>
      <c r="M98" s="181">
        <f t="shared" si="83"/>
        <v>0</v>
      </c>
      <c r="N98" s="181">
        <f t="shared" si="84"/>
        <v>0</v>
      </c>
      <c r="O98" s="181">
        <f t="shared" si="85"/>
        <v>0</v>
      </c>
      <c r="P98" s="189">
        <f t="shared" si="86"/>
        <v>0</v>
      </c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  <c r="IR98" s="144"/>
      <c r="IS98" s="144"/>
      <c r="IT98" s="144"/>
      <c r="IU98" s="144"/>
      <c r="IV98" s="144"/>
      <c r="IW98" s="144"/>
    </row>
    <row r="99" spans="1:257" outlineLevel="1" x14ac:dyDescent="0.2">
      <c r="A99" s="153" t="s">
        <v>16</v>
      </c>
      <c r="B99" s="151" t="s">
        <v>465</v>
      </c>
      <c r="C99" s="149">
        <v>1</v>
      </c>
      <c r="D99" s="190">
        <v>0.5</v>
      </c>
      <c r="E99" s="202">
        <f t="shared" ref="E99:E142" si="102">IF(D99 = 0, "", C99/D99)</f>
        <v>2</v>
      </c>
      <c r="F99" s="149" t="s">
        <v>31</v>
      </c>
      <c r="G99" s="150" t="s">
        <v>87</v>
      </c>
      <c r="H99" s="181">
        <f t="shared" si="96"/>
        <v>1</v>
      </c>
      <c r="I99" s="181">
        <f t="shared" si="80"/>
        <v>1</v>
      </c>
      <c r="J99" s="181">
        <f t="shared" si="81"/>
        <v>1</v>
      </c>
      <c r="K99" s="181">
        <v>0</v>
      </c>
      <c r="L99" s="181">
        <f t="shared" si="87"/>
        <v>0</v>
      </c>
      <c r="M99" s="181">
        <f t="shared" si="83"/>
        <v>0</v>
      </c>
      <c r="N99" s="181">
        <f t="shared" si="84"/>
        <v>0</v>
      </c>
      <c r="O99" s="181">
        <f t="shared" si="85"/>
        <v>0</v>
      </c>
      <c r="P99" s="189">
        <f t="shared" si="86"/>
        <v>0</v>
      </c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44"/>
      <c r="GF99" s="144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44"/>
      <c r="GY99" s="144"/>
      <c r="GZ99" s="144"/>
      <c r="HA99" s="144"/>
      <c r="HB99" s="144"/>
      <c r="HC99" s="144"/>
      <c r="HD99" s="144"/>
      <c r="HE99" s="144"/>
      <c r="HF99" s="144"/>
      <c r="HG99" s="144"/>
      <c r="HH99" s="144"/>
      <c r="HI99" s="144"/>
      <c r="HJ99" s="144"/>
      <c r="HK99" s="144"/>
      <c r="HL99" s="144"/>
      <c r="HM99" s="144"/>
      <c r="HN99" s="144"/>
      <c r="HO99" s="144"/>
      <c r="HP99" s="144"/>
      <c r="HQ99" s="144"/>
      <c r="HR99" s="144"/>
      <c r="HS99" s="144"/>
      <c r="HT99" s="144"/>
      <c r="HU99" s="144"/>
      <c r="HV99" s="144"/>
      <c r="HW99" s="144"/>
      <c r="HX99" s="144"/>
      <c r="HY99" s="144"/>
      <c r="HZ99" s="144"/>
      <c r="IA99" s="144"/>
      <c r="IB99" s="144"/>
      <c r="IC99" s="144"/>
      <c r="ID99" s="144"/>
      <c r="IE99" s="144"/>
      <c r="IF99" s="144"/>
      <c r="IG99" s="144"/>
      <c r="IH99" s="144"/>
      <c r="II99" s="144"/>
      <c r="IJ99" s="144"/>
      <c r="IK99" s="144"/>
      <c r="IL99" s="144"/>
      <c r="IM99" s="144"/>
      <c r="IN99" s="144"/>
      <c r="IO99" s="144"/>
      <c r="IP99" s="144"/>
      <c r="IQ99" s="144"/>
      <c r="IR99" s="144"/>
      <c r="IS99" s="144"/>
      <c r="IT99" s="144"/>
      <c r="IU99" s="144"/>
      <c r="IV99" s="144"/>
      <c r="IW99" s="144"/>
    </row>
    <row r="100" spans="1:257" outlineLevel="1" x14ac:dyDescent="0.2">
      <c r="A100" s="153" t="s">
        <v>16</v>
      </c>
      <c r="B100" s="149" t="s">
        <v>466</v>
      </c>
      <c r="C100" s="149">
        <v>0.5</v>
      </c>
      <c r="D100" s="190">
        <v>0.25</v>
      </c>
      <c r="E100" s="202">
        <f t="shared" si="102"/>
        <v>2</v>
      </c>
      <c r="F100" s="149" t="s">
        <v>31</v>
      </c>
      <c r="G100" s="150" t="s">
        <v>87</v>
      </c>
      <c r="H100" s="181">
        <f t="shared" si="96"/>
        <v>0.5</v>
      </c>
      <c r="I100" s="181">
        <f t="shared" si="80"/>
        <v>0.5</v>
      </c>
      <c r="J100" s="181">
        <f t="shared" si="81"/>
        <v>0.5</v>
      </c>
      <c r="K100" s="181">
        <f t="shared" si="82"/>
        <v>0.5</v>
      </c>
      <c r="L100" s="181">
        <f t="shared" si="87"/>
        <v>0.5</v>
      </c>
      <c r="M100" s="181">
        <f t="shared" si="83"/>
        <v>0.5</v>
      </c>
      <c r="N100" s="181">
        <v>0</v>
      </c>
      <c r="O100" s="181">
        <f t="shared" si="85"/>
        <v>0</v>
      </c>
      <c r="P100" s="189">
        <f t="shared" si="86"/>
        <v>0</v>
      </c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outlineLevel="1" x14ac:dyDescent="0.2">
      <c r="A101" s="153" t="s">
        <v>16</v>
      </c>
      <c r="B101" s="149" t="s">
        <v>467</v>
      </c>
      <c r="C101" s="149">
        <v>0.25</v>
      </c>
      <c r="D101" s="190">
        <v>0.5</v>
      </c>
      <c r="E101" s="202">
        <f t="shared" si="102"/>
        <v>0.5</v>
      </c>
      <c r="F101" s="149" t="s">
        <v>31</v>
      </c>
      <c r="G101" s="150" t="s">
        <v>87</v>
      </c>
      <c r="H101" s="181">
        <f t="shared" si="96"/>
        <v>0.25</v>
      </c>
      <c r="I101" s="181">
        <f t="shared" si="80"/>
        <v>0.25</v>
      </c>
      <c r="J101" s="181">
        <f t="shared" si="81"/>
        <v>0.25</v>
      </c>
      <c r="K101" s="181">
        <f t="shared" si="82"/>
        <v>0.25</v>
      </c>
      <c r="L101" s="181">
        <f t="shared" si="87"/>
        <v>0.25</v>
      </c>
      <c r="M101" s="181">
        <f t="shared" si="83"/>
        <v>0.25</v>
      </c>
      <c r="N101" s="181">
        <v>0</v>
      </c>
      <c r="O101" s="181">
        <f t="shared" si="85"/>
        <v>0</v>
      </c>
      <c r="P101" s="189">
        <f t="shared" si="86"/>
        <v>0</v>
      </c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  <c r="GD101" s="144"/>
      <c r="GE101" s="144"/>
      <c r="GF101" s="144"/>
      <c r="GG101" s="144"/>
      <c r="GH101" s="144"/>
      <c r="GI101" s="144"/>
      <c r="GJ101" s="144"/>
      <c r="GK101" s="144"/>
      <c r="GL101" s="144"/>
      <c r="GM101" s="144"/>
      <c r="GN101" s="144"/>
      <c r="GO101" s="144"/>
      <c r="GP101" s="144"/>
      <c r="GQ101" s="144"/>
      <c r="GR101" s="144"/>
      <c r="GS101" s="144"/>
      <c r="GT101" s="144"/>
      <c r="GU101" s="144"/>
      <c r="GV101" s="144"/>
      <c r="GW101" s="144"/>
      <c r="GX101" s="144"/>
      <c r="GY101" s="144"/>
      <c r="GZ101" s="144"/>
      <c r="HA101" s="144"/>
      <c r="HB101" s="144"/>
      <c r="HC101" s="144"/>
      <c r="HD101" s="144"/>
      <c r="HE101" s="144"/>
      <c r="HF101" s="144"/>
      <c r="HG101" s="144"/>
      <c r="HH101" s="144"/>
      <c r="HI101" s="144"/>
      <c r="HJ101" s="144"/>
      <c r="HK101" s="144"/>
      <c r="HL101" s="144"/>
      <c r="HM101" s="144"/>
      <c r="HN101" s="144"/>
      <c r="HO101" s="144"/>
      <c r="HP101" s="144"/>
      <c r="HQ101" s="144"/>
      <c r="HR101" s="144"/>
      <c r="HS101" s="144"/>
      <c r="HT101" s="144"/>
      <c r="HU101" s="144"/>
      <c r="HV101" s="144"/>
      <c r="HW101" s="144"/>
      <c r="HX101" s="144"/>
      <c r="HY101" s="144"/>
      <c r="HZ101" s="144"/>
      <c r="IA101" s="144"/>
      <c r="IB101" s="144"/>
      <c r="IC101" s="144"/>
      <c r="ID101" s="144"/>
      <c r="IE101" s="144"/>
      <c r="IF101" s="144"/>
      <c r="IG101" s="144"/>
      <c r="IH101" s="144"/>
      <c r="II101" s="144"/>
      <c r="IJ101" s="144"/>
      <c r="IK101" s="144"/>
      <c r="IL101" s="144"/>
      <c r="IM101" s="144"/>
      <c r="IN101" s="144"/>
      <c r="IO101" s="144"/>
      <c r="IP101" s="144"/>
      <c r="IQ101" s="144"/>
      <c r="IR101" s="144"/>
      <c r="IS101" s="144"/>
      <c r="IT101" s="144"/>
      <c r="IU101" s="144"/>
      <c r="IV101" s="144"/>
      <c r="IW101" s="144"/>
    </row>
    <row r="102" spans="1:257" outlineLevel="1" x14ac:dyDescent="0.2">
      <c r="A102" s="153" t="s">
        <v>16</v>
      </c>
      <c r="B102" s="149" t="s">
        <v>468</v>
      </c>
      <c r="C102" s="149">
        <v>1</v>
      </c>
      <c r="D102" s="190">
        <v>1</v>
      </c>
      <c r="E102" s="202">
        <f t="shared" si="102"/>
        <v>1</v>
      </c>
      <c r="F102" s="149" t="s">
        <v>31</v>
      </c>
      <c r="G102" s="150" t="s">
        <v>87</v>
      </c>
      <c r="H102" s="181">
        <f t="shared" si="96"/>
        <v>1</v>
      </c>
      <c r="I102" s="181">
        <f t="shared" si="80"/>
        <v>1</v>
      </c>
      <c r="J102" s="181">
        <f t="shared" si="81"/>
        <v>1</v>
      </c>
      <c r="K102" s="181">
        <v>0</v>
      </c>
      <c r="L102" s="181">
        <f t="shared" si="87"/>
        <v>0</v>
      </c>
      <c r="M102" s="181">
        <f t="shared" si="83"/>
        <v>0</v>
      </c>
      <c r="N102" s="181">
        <f t="shared" si="84"/>
        <v>0</v>
      </c>
      <c r="O102" s="181">
        <f t="shared" si="85"/>
        <v>0</v>
      </c>
      <c r="P102" s="189">
        <f t="shared" si="86"/>
        <v>0</v>
      </c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  <c r="IR102" s="144"/>
      <c r="IS102" s="144"/>
      <c r="IT102" s="144"/>
      <c r="IU102" s="144"/>
      <c r="IV102" s="144"/>
      <c r="IW102" s="144"/>
    </row>
    <row r="103" spans="1:257" outlineLevel="1" x14ac:dyDescent="0.2">
      <c r="A103" s="153" t="s">
        <v>16</v>
      </c>
      <c r="B103" s="149" t="s">
        <v>469</v>
      </c>
      <c r="C103" s="149">
        <v>0.5</v>
      </c>
      <c r="D103" s="190">
        <v>1</v>
      </c>
      <c r="E103" s="202">
        <f t="shared" si="102"/>
        <v>0.5</v>
      </c>
      <c r="F103" s="149" t="s">
        <v>31</v>
      </c>
      <c r="G103" s="150" t="s">
        <v>77</v>
      </c>
      <c r="H103" s="181">
        <f t="shared" si="96"/>
        <v>0.5</v>
      </c>
      <c r="I103" s="181">
        <f t="shared" si="80"/>
        <v>0.5</v>
      </c>
      <c r="J103" s="181">
        <f t="shared" si="81"/>
        <v>0.5</v>
      </c>
      <c r="K103" s="181">
        <f t="shared" si="82"/>
        <v>0.5</v>
      </c>
      <c r="L103" s="181">
        <v>0</v>
      </c>
      <c r="M103" s="181">
        <f t="shared" si="83"/>
        <v>0</v>
      </c>
      <c r="N103" s="181">
        <f t="shared" si="84"/>
        <v>0</v>
      </c>
      <c r="O103" s="181">
        <f t="shared" si="85"/>
        <v>0</v>
      </c>
      <c r="P103" s="189">
        <f t="shared" si="86"/>
        <v>0</v>
      </c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4"/>
      <c r="GF103" s="144"/>
      <c r="GG103" s="144"/>
      <c r="GH103" s="144"/>
      <c r="GI103" s="144"/>
      <c r="GJ103" s="144"/>
      <c r="GK103" s="144"/>
      <c r="GL103" s="144"/>
      <c r="GM103" s="144"/>
      <c r="GN103" s="144"/>
      <c r="GO103" s="144"/>
      <c r="GP103" s="144"/>
      <c r="GQ103" s="144"/>
      <c r="GR103" s="144"/>
      <c r="GS103" s="144"/>
      <c r="GT103" s="144"/>
      <c r="GU103" s="144"/>
      <c r="GV103" s="144"/>
      <c r="GW103" s="144"/>
      <c r="GX103" s="144"/>
      <c r="GY103" s="144"/>
      <c r="GZ103" s="144"/>
      <c r="HA103" s="144"/>
      <c r="HB103" s="144"/>
      <c r="HC103" s="144"/>
      <c r="HD103" s="144"/>
      <c r="HE103" s="144"/>
      <c r="HF103" s="144"/>
      <c r="HG103" s="144"/>
      <c r="HH103" s="144"/>
      <c r="HI103" s="144"/>
      <c r="HJ103" s="144"/>
      <c r="HK103" s="144"/>
      <c r="HL103" s="144"/>
      <c r="HM103" s="144"/>
      <c r="HN103" s="144"/>
      <c r="HO103" s="144"/>
      <c r="HP103" s="144"/>
      <c r="HQ103" s="144"/>
      <c r="HR103" s="144"/>
      <c r="HS103" s="144"/>
      <c r="HT103" s="144"/>
      <c r="HU103" s="144"/>
      <c r="HV103" s="144"/>
      <c r="HW103" s="144"/>
      <c r="HX103" s="144"/>
      <c r="HY103" s="144"/>
      <c r="HZ103" s="144"/>
      <c r="IA103" s="144"/>
      <c r="IB103" s="144"/>
      <c r="IC103" s="144"/>
      <c r="ID103" s="144"/>
      <c r="IE103" s="144"/>
      <c r="IF103" s="144"/>
      <c r="IG103" s="144"/>
      <c r="IH103" s="144"/>
      <c r="II103" s="144"/>
      <c r="IJ103" s="144"/>
      <c r="IK103" s="144"/>
      <c r="IL103" s="144"/>
      <c r="IM103" s="144"/>
      <c r="IN103" s="144"/>
      <c r="IO103" s="144"/>
      <c r="IP103" s="144"/>
      <c r="IQ103" s="144"/>
      <c r="IR103" s="144"/>
      <c r="IS103" s="144"/>
      <c r="IT103" s="144"/>
      <c r="IU103" s="144"/>
      <c r="IV103" s="144"/>
      <c r="IW103" s="144"/>
    </row>
    <row r="104" spans="1:257" s="177" customFormat="1" outlineLevel="1" x14ac:dyDescent="0.2">
      <c r="A104" s="199" t="s">
        <v>16</v>
      </c>
      <c r="B104" s="190" t="s">
        <v>528</v>
      </c>
      <c r="C104" s="190">
        <v>0.5</v>
      </c>
      <c r="D104" s="190">
        <v>0.5</v>
      </c>
      <c r="E104" s="202">
        <f t="shared" si="102"/>
        <v>1</v>
      </c>
      <c r="F104" s="190" t="s">
        <v>31</v>
      </c>
      <c r="G104" s="191" t="s">
        <v>87</v>
      </c>
      <c r="H104" s="186"/>
      <c r="I104" s="186"/>
      <c r="J104" s="210">
        <v>0.5</v>
      </c>
      <c r="K104" s="210">
        <v>0</v>
      </c>
      <c r="L104" s="210">
        <f t="shared" ref="L104" si="103">K104</f>
        <v>0</v>
      </c>
      <c r="M104" s="210">
        <f t="shared" ref="M104" si="104">L104</f>
        <v>0</v>
      </c>
      <c r="N104" s="210">
        <f t="shared" ref="N104" si="105">M104</f>
        <v>0</v>
      </c>
      <c r="O104" s="210">
        <f t="shared" ref="O104" si="106">N104</f>
        <v>0</v>
      </c>
      <c r="P104" s="189">
        <f t="shared" ref="P104" si="107">O104</f>
        <v>0</v>
      </c>
    </row>
    <row r="105" spans="1:257" s="177" customFormat="1" outlineLevel="1" x14ac:dyDescent="0.2">
      <c r="A105" s="199" t="s">
        <v>16</v>
      </c>
      <c r="B105" s="190" t="s">
        <v>533</v>
      </c>
      <c r="C105" s="190">
        <v>1.5</v>
      </c>
      <c r="D105" s="190">
        <v>1.5</v>
      </c>
      <c r="E105" s="202">
        <f t="shared" si="102"/>
        <v>1</v>
      </c>
      <c r="F105" s="190" t="s">
        <v>28</v>
      </c>
      <c r="G105" s="191" t="s">
        <v>87</v>
      </c>
      <c r="H105" s="186"/>
      <c r="I105" s="186"/>
      <c r="J105" s="211"/>
      <c r="K105" s="211"/>
      <c r="L105" s="211">
        <f t="shared" ref="L105" si="108">K105</f>
        <v>0</v>
      </c>
      <c r="M105" s="211">
        <f t="shared" ref="M105" si="109">L105</f>
        <v>0</v>
      </c>
      <c r="N105" s="211">
        <f t="shared" ref="N105" si="110">M105</f>
        <v>0</v>
      </c>
      <c r="O105" s="211">
        <f t="shared" ref="O105" si="111">N105</f>
        <v>0</v>
      </c>
      <c r="P105" s="189">
        <f t="shared" ref="P105" si="112">O105</f>
        <v>0</v>
      </c>
    </row>
    <row r="106" spans="1:257" s="177" customFormat="1" outlineLevel="1" x14ac:dyDescent="0.2">
      <c r="A106" s="199" t="s">
        <v>16</v>
      </c>
      <c r="B106" s="190" t="s">
        <v>502</v>
      </c>
      <c r="C106" s="190">
        <v>0.5</v>
      </c>
      <c r="D106" s="190">
        <v>0.5</v>
      </c>
      <c r="E106" s="202">
        <f t="shared" si="102"/>
        <v>1</v>
      </c>
      <c r="F106" s="190" t="s">
        <v>31</v>
      </c>
      <c r="G106" s="191" t="s">
        <v>88</v>
      </c>
      <c r="H106" s="181">
        <f t="shared" si="96"/>
        <v>0.5</v>
      </c>
      <c r="I106" s="181">
        <v>0</v>
      </c>
      <c r="J106" s="181">
        <f t="shared" ref="J106" si="113">I106</f>
        <v>0</v>
      </c>
      <c r="K106" s="181">
        <f t="shared" ref="K106" si="114">J106</f>
        <v>0</v>
      </c>
      <c r="L106" s="181">
        <f t="shared" ref="L106" si="115">K106</f>
        <v>0</v>
      </c>
      <c r="M106" s="181">
        <f t="shared" ref="M106" si="116">L106</f>
        <v>0</v>
      </c>
      <c r="N106" s="181">
        <f t="shared" ref="N106" si="117">M106</f>
        <v>0</v>
      </c>
      <c r="O106" s="181">
        <f t="shared" ref="O106" si="118">N106</f>
        <v>0</v>
      </c>
      <c r="P106" s="189">
        <f t="shared" ref="P106" si="119">O106</f>
        <v>0</v>
      </c>
    </row>
    <row r="107" spans="1:257" s="177" customFormat="1" outlineLevel="1" x14ac:dyDescent="0.2">
      <c r="A107" s="206" t="s">
        <v>16</v>
      </c>
      <c r="B107" s="192" t="s">
        <v>544</v>
      </c>
      <c r="C107" s="190">
        <v>1</v>
      </c>
      <c r="D107" s="190">
        <v>1</v>
      </c>
      <c r="E107" s="202">
        <f t="shared" si="102"/>
        <v>1</v>
      </c>
      <c r="F107" s="192" t="s">
        <v>28</v>
      </c>
      <c r="G107" s="191" t="s">
        <v>87</v>
      </c>
      <c r="H107" s="215"/>
      <c r="I107" s="215"/>
      <c r="J107" s="215"/>
      <c r="K107" s="215"/>
      <c r="L107" s="215"/>
      <c r="M107" s="215"/>
      <c r="N107" s="215"/>
      <c r="O107" s="215">
        <v>0</v>
      </c>
      <c r="P107" s="189">
        <v>0</v>
      </c>
    </row>
    <row r="108" spans="1:257" s="177" customFormat="1" outlineLevel="1" x14ac:dyDescent="0.2">
      <c r="A108" s="206" t="s">
        <v>16</v>
      </c>
      <c r="B108" s="152" t="s">
        <v>133</v>
      </c>
      <c r="C108" s="190"/>
      <c r="D108" s="190"/>
      <c r="E108" s="202"/>
      <c r="F108" s="192"/>
      <c r="G108" s="191"/>
      <c r="H108" s="212"/>
      <c r="I108" s="212"/>
      <c r="J108" s="212"/>
      <c r="K108" s="212"/>
      <c r="L108" s="212"/>
      <c r="M108" s="212"/>
      <c r="N108" s="212"/>
      <c r="O108" s="212"/>
      <c r="P108" s="189"/>
    </row>
    <row r="109" spans="1:257" s="177" customFormat="1" outlineLevel="1" x14ac:dyDescent="0.2">
      <c r="A109" s="206" t="s">
        <v>16</v>
      </c>
      <c r="B109" s="192" t="s">
        <v>538</v>
      </c>
      <c r="C109" s="190">
        <v>0.25</v>
      </c>
      <c r="D109" s="190">
        <v>0.25</v>
      </c>
      <c r="E109" s="202">
        <f t="shared" si="102"/>
        <v>1</v>
      </c>
      <c r="F109" s="192" t="s">
        <v>31</v>
      </c>
      <c r="G109" s="191" t="s">
        <v>88</v>
      </c>
      <c r="H109" s="212"/>
      <c r="I109" s="212"/>
      <c r="J109" s="212"/>
      <c r="K109" s="212"/>
      <c r="L109" s="212">
        <v>0.25</v>
      </c>
      <c r="M109" s="212">
        <v>0</v>
      </c>
      <c r="N109" s="212">
        <f t="shared" ref="N109" si="120">M109</f>
        <v>0</v>
      </c>
      <c r="O109" s="212">
        <f t="shared" ref="O109" si="121">N109</f>
        <v>0</v>
      </c>
      <c r="P109" s="189">
        <f t="shared" ref="P109" si="122">O109</f>
        <v>0</v>
      </c>
    </row>
    <row r="110" spans="1:257" outlineLevel="1" x14ac:dyDescent="0.2">
      <c r="A110" s="153" t="s">
        <v>16</v>
      </c>
      <c r="B110" s="152" t="s">
        <v>402</v>
      </c>
      <c r="C110" s="149"/>
      <c r="D110" s="190"/>
      <c r="E110" s="202" t="str">
        <f t="shared" si="102"/>
        <v/>
      </c>
      <c r="F110" s="149"/>
      <c r="G110" s="150"/>
      <c r="H110" s="165"/>
      <c r="I110" s="181"/>
      <c r="J110" s="181"/>
      <c r="K110" s="181"/>
      <c r="L110" s="181"/>
      <c r="M110" s="181"/>
      <c r="N110" s="181"/>
      <c r="O110" s="181"/>
      <c r="P110" s="189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  <c r="IN110" s="144"/>
      <c r="IO110" s="144"/>
      <c r="IP110" s="144"/>
      <c r="IQ110" s="144"/>
      <c r="IR110" s="144"/>
      <c r="IS110" s="144"/>
      <c r="IT110" s="144"/>
      <c r="IU110" s="144"/>
      <c r="IV110" s="144"/>
      <c r="IW110" s="144"/>
    </row>
    <row r="111" spans="1:257" s="177" customFormat="1" outlineLevel="1" x14ac:dyDescent="0.2">
      <c r="A111" s="199" t="s">
        <v>16</v>
      </c>
      <c r="B111" s="192" t="s">
        <v>504</v>
      </c>
      <c r="C111" s="190">
        <v>0.5</v>
      </c>
      <c r="D111" s="189">
        <v>0.5</v>
      </c>
      <c r="E111" s="202">
        <f t="shared" si="102"/>
        <v>1</v>
      </c>
      <c r="F111" s="191" t="s">
        <v>28</v>
      </c>
      <c r="G111" s="191" t="s">
        <v>76</v>
      </c>
      <c r="H111" s="181">
        <f t="shared" ref="H111" si="123">C111</f>
        <v>0.5</v>
      </c>
      <c r="I111" s="181">
        <v>0</v>
      </c>
      <c r="J111" s="181">
        <f t="shared" ref="J111" si="124">I111</f>
        <v>0</v>
      </c>
      <c r="K111" s="181">
        <f t="shared" ref="K111" si="125">J111</f>
        <v>0</v>
      </c>
      <c r="L111" s="181">
        <f t="shared" ref="L111" si="126">K111</f>
        <v>0</v>
      </c>
      <c r="M111" s="181">
        <f t="shared" ref="M111" si="127">L111</f>
        <v>0</v>
      </c>
      <c r="N111" s="181">
        <f t="shared" ref="N111" si="128">M111</f>
        <v>0</v>
      </c>
      <c r="O111" s="181">
        <f t="shared" ref="O111" si="129">N111</f>
        <v>0</v>
      </c>
      <c r="P111" s="189">
        <f t="shared" ref="P111" si="130">O111</f>
        <v>0</v>
      </c>
    </row>
    <row r="112" spans="1:257" s="177" customFormat="1" outlineLevel="1" x14ac:dyDescent="0.2">
      <c r="A112" s="199" t="s">
        <v>16</v>
      </c>
      <c r="B112" s="192" t="s">
        <v>523</v>
      </c>
      <c r="C112" s="190">
        <v>0.5</v>
      </c>
      <c r="D112" s="189">
        <v>1</v>
      </c>
      <c r="E112" s="202">
        <f t="shared" si="102"/>
        <v>0.5</v>
      </c>
      <c r="F112" s="191" t="s">
        <v>31</v>
      </c>
      <c r="G112" s="191" t="s">
        <v>76</v>
      </c>
      <c r="H112" s="186"/>
      <c r="I112" s="209">
        <f>C112</f>
        <v>0.5</v>
      </c>
      <c r="J112" s="209">
        <f t="shared" ref="J112" si="131">I112</f>
        <v>0.5</v>
      </c>
      <c r="K112" s="209">
        <v>0</v>
      </c>
      <c r="L112" s="209">
        <f t="shared" ref="L112" si="132">K112</f>
        <v>0</v>
      </c>
      <c r="M112" s="209">
        <f t="shared" ref="M112" si="133">L112</f>
        <v>0</v>
      </c>
      <c r="N112" s="209">
        <f t="shared" ref="N112" si="134">M112</f>
        <v>0</v>
      </c>
      <c r="O112" s="209">
        <f t="shared" ref="O112" si="135">N112</f>
        <v>0</v>
      </c>
      <c r="P112" s="189">
        <f t="shared" ref="P112" si="136">O112</f>
        <v>0</v>
      </c>
    </row>
    <row r="113" spans="1:257" outlineLevel="1" x14ac:dyDescent="0.2">
      <c r="A113" s="153" t="s">
        <v>16</v>
      </c>
      <c r="B113" s="151" t="s">
        <v>470</v>
      </c>
      <c r="C113" s="149">
        <v>3</v>
      </c>
      <c r="D113" s="189">
        <v>0.25</v>
      </c>
      <c r="E113" s="202">
        <f t="shared" si="102"/>
        <v>12</v>
      </c>
      <c r="F113" s="148" t="s">
        <v>31</v>
      </c>
      <c r="G113" s="150" t="s">
        <v>76</v>
      </c>
      <c r="H113" s="181">
        <f t="shared" ref="H113:H118" si="137">C113</f>
        <v>3</v>
      </c>
      <c r="I113" s="181">
        <f t="shared" si="80"/>
        <v>3</v>
      </c>
      <c r="J113" s="181">
        <f t="shared" si="81"/>
        <v>3</v>
      </c>
      <c r="K113" s="181">
        <f t="shared" si="82"/>
        <v>3</v>
      </c>
      <c r="L113" s="181">
        <f t="shared" si="87"/>
        <v>3</v>
      </c>
      <c r="M113" s="181">
        <v>0</v>
      </c>
      <c r="N113" s="181">
        <f t="shared" si="84"/>
        <v>0</v>
      </c>
      <c r="O113" s="181">
        <f t="shared" si="85"/>
        <v>0</v>
      </c>
      <c r="P113" s="189">
        <f t="shared" si="86"/>
        <v>0</v>
      </c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  <c r="IV113" s="144"/>
      <c r="IW113" s="144"/>
    </row>
    <row r="114" spans="1:257" s="144" customFormat="1" outlineLevel="1" x14ac:dyDescent="0.2">
      <c r="A114" s="122" t="s">
        <v>16</v>
      </c>
      <c r="B114" s="151" t="s">
        <v>471</v>
      </c>
      <c r="C114" s="148">
        <v>3</v>
      </c>
      <c r="D114" s="189">
        <v>6.5</v>
      </c>
      <c r="E114" s="202">
        <f t="shared" si="102"/>
        <v>0.46153846153846156</v>
      </c>
      <c r="F114" s="148" t="s">
        <v>31</v>
      </c>
      <c r="G114" s="150" t="s">
        <v>76</v>
      </c>
      <c r="H114" s="181">
        <f t="shared" si="137"/>
        <v>3</v>
      </c>
      <c r="I114" s="181">
        <f t="shared" si="80"/>
        <v>3</v>
      </c>
      <c r="J114" s="181">
        <f t="shared" si="81"/>
        <v>3</v>
      </c>
      <c r="K114" s="181">
        <f t="shared" si="82"/>
        <v>3</v>
      </c>
      <c r="L114" s="181">
        <v>0</v>
      </c>
      <c r="M114" s="181">
        <f t="shared" si="83"/>
        <v>0</v>
      </c>
      <c r="N114" s="181">
        <f t="shared" si="84"/>
        <v>0</v>
      </c>
      <c r="O114" s="181">
        <f t="shared" si="85"/>
        <v>0</v>
      </c>
      <c r="P114" s="189">
        <f t="shared" si="86"/>
        <v>0</v>
      </c>
    </row>
    <row r="115" spans="1:257" outlineLevel="1" x14ac:dyDescent="0.2">
      <c r="A115" s="153" t="s">
        <v>16</v>
      </c>
      <c r="B115" s="151" t="s">
        <v>472</v>
      </c>
      <c r="C115" s="150">
        <v>2</v>
      </c>
      <c r="D115" s="191">
        <v>1</v>
      </c>
      <c r="E115" s="202">
        <f t="shared" si="102"/>
        <v>2</v>
      </c>
      <c r="F115" s="150" t="s">
        <v>31</v>
      </c>
      <c r="G115" s="151" t="s">
        <v>76</v>
      </c>
      <c r="H115" s="181">
        <f t="shared" si="137"/>
        <v>2</v>
      </c>
      <c r="I115" s="181">
        <v>0</v>
      </c>
      <c r="J115" s="181">
        <f t="shared" si="81"/>
        <v>0</v>
      </c>
      <c r="K115" s="181">
        <f t="shared" si="82"/>
        <v>0</v>
      </c>
      <c r="L115" s="181">
        <f t="shared" si="87"/>
        <v>0</v>
      </c>
      <c r="M115" s="181">
        <f t="shared" si="83"/>
        <v>0</v>
      </c>
      <c r="N115" s="181">
        <f t="shared" si="84"/>
        <v>0</v>
      </c>
      <c r="O115" s="181">
        <f t="shared" si="85"/>
        <v>0</v>
      </c>
      <c r="P115" s="189">
        <f t="shared" si="86"/>
        <v>0</v>
      </c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  <c r="IJ115" s="144"/>
      <c r="IK115" s="144"/>
      <c r="IL115" s="144"/>
      <c r="IM115" s="144"/>
      <c r="IN115" s="144"/>
      <c r="IO115" s="144"/>
      <c r="IP115" s="144"/>
      <c r="IQ115" s="144"/>
      <c r="IR115" s="144"/>
      <c r="IS115" s="144"/>
      <c r="IT115" s="144"/>
      <c r="IU115" s="144"/>
      <c r="IV115" s="144"/>
      <c r="IW115" s="144"/>
    </row>
    <row r="116" spans="1:257" s="144" customFormat="1" outlineLevel="1" x14ac:dyDescent="0.2">
      <c r="A116" s="122" t="s">
        <v>16</v>
      </c>
      <c r="B116" s="151" t="s">
        <v>403</v>
      </c>
      <c r="C116" s="150">
        <v>3</v>
      </c>
      <c r="D116" s="191" t="s">
        <v>343</v>
      </c>
      <c r="E116" s="219" t="s">
        <v>347</v>
      </c>
      <c r="F116" s="150" t="s">
        <v>31</v>
      </c>
      <c r="G116" s="151" t="s">
        <v>76</v>
      </c>
      <c r="H116" s="181">
        <f t="shared" si="137"/>
        <v>3</v>
      </c>
      <c r="I116" s="181">
        <f t="shared" si="80"/>
        <v>3</v>
      </c>
      <c r="J116" s="181">
        <f t="shared" si="81"/>
        <v>3</v>
      </c>
      <c r="K116" s="181">
        <f t="shared" si="82"/>
        <v>3</v>
      </c>
      <c r="L116" s="181">
        <f t="shared" si="87"/>
        <v>3</v>
      </c>
      <c r="M116" s="181">
        <f t="shared" si="83"/>
        <v>3</v>
      </c>
      <c r="N116" s="181">
        <f t="shared" si="84"/>
        <v>3</v>
      </c>
      <c r="O116" s="181">
        <f t="shared" si="85"/>
        <v>3</v>
      </c>
      <c r="P116" s="189">
        <v>0</v>
      </c>
    </row>
    <row r="117" spans="1:257" outlineLevel="1" x14ac:dyDescent="0.2">
      <c r="A117" s="153" t="s">
        <v>16</v>
      </c>
      <c r="B117" s="149" t="s">
        <v>473</v>
      </c>
      <c r="C117" s="150">
        <v>3</v>
      </c>
      <c r="D117" s="191">
        <v>2.5</v>
      </c>
      <c r="E117" s="202">
        <f t="shared" si="102"/>
        <v>1.2</v>
      </c>
      <c r="F117" s="150" t="s">
        <v>31</v>
      </c>
      <c r="G117" s="151" t="s">
        <v>76</v>
      </c>
      <c r="H117" s="181">
        <f t="shared" si="137"/>
        <v>3</v>
      </c>
      <c r="I117" s="181">
        <f t="shared" si="80"/>
        <v>3</v>
      </c>
      <c r="J117" s="181">
        <f t="shared" si="81"/>
        <v>3</v>
      </c>
      <c r="K117" s="181">
        <f t="shared" si="82"/>
        <v>3</v>
      </c>
      <c r="L117" s="181">
        <f t="shared" si="87"/>
        <v>3</v>
      </c>
      <c r="M117" s="181">
        <v>0</v>
      </c>
      <c r="N117" s="181">
        <f t="shared" si="84"/>
        <v>0</v>
      </c>
      <c r="O117" s="181">
        <f t="shared" si="85"/>
        <v>0</v>
      </c>
      <c r="P117" s="189">
        <f t="shared" si="86"/>
        <v>0</v>
      </c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  <c r="IL117" s="144"/>
      <c r="IM117" s="144"/>
      <c r="IN117" s="144"/>
      <c r="IO117" s="144"/>
      <c r="IP117" s="144"/>
      <c r="IQ117" s="144"/>
      <c r="IR117" s="144"/>
      <c r="IS117" s="144"/>
      <c r="IT117" s="144"/>
      <c r="IU117" s="144"/>
      <c r="IV117" s="144"/>
      <c r="IW117" s="144"/>
    </row>
    <row r="118" spans="1:257" outlineLevel="1" x14ac:dyDescent="0.2">
      <c r="A118" s="153" t="s">
        <v>16</v>
      </c>
      <c r="B118" s="149" t="s">
        <v>474</v>
      </c>
      <c r="C118" s="150">
        <v>3</v>
      </c>
      <c r="D118" s="191">
        <v>2</v>
      </c>
      <c r="E118" s="202">
        <f t="shared" si="102"/>
        <v>1.5</v>
      </c>
      <c r="F118" s="150" t="s">
        <v>31</v>
      </c>
      <c r="G118" s="151" t="s">
        <v>76</v>
      </c>
      <c r="H118" s="181">
        <f t="shared" si="137"/>
        <v>3</v>
      </c>
      <c r="I118" s="181">
        <f t="shared" si="80"/>
        <v>3</v>
      </c>
      <c r="J118" s="181">
        <f t="shared" si="81"/>
        <v>3</v>
      </c>
      <c r="K118" s="181">
        <f t="shared" si="82"/>
        <v>3</v>
      </c>
      <c r="L118" s="181">
        <f t="shared" si="87"/>
        <v>3</v>
      </c>
      <c r="M118" s="181">
        <f t="shared" si="83"/>
        <v>3</v>
      </c>
      <c r="N118" s="181">
        <f t="shared" si="84"/>
        <v>3</v>
      </c>
      <c r="O118" s="181">
        <v>0</v>
      </c>
      <c r="P118" s="189">
        <f t="shared" si="86"/>
        <v>0</v>
      </c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  <c r="IJ118" s="144"/>
      <c r="IK118" s="144"/>
      <c r="IL118" s="144"/>
      <c r="IM118" s="144"/>
      <c r="IN118" s="144"/>
      <c r="IO118" s="144"/>
      <c r="IP118" s="144"/>
      <c r="IQ118" s="144"/>
      <c r="IR118" s="144"/>
      <c r="IS118" s="144"/>
      <c r="IT118" s="144"/>
      <c r="IU118" s="144"/>
      <c r="IV118" s="144"/>
      <c r="IW118" s="144"/>
    </row>
    <row r="119" spans="1:257" s="177" customFormat="1" outlineLevel="1" x14ac:dyDescent="0.2">
      <c r="A119" s="206" t="s">
        <v>16</v>
      </c>
      <c r="B119" s="192" t="s">
        <v>540</v>
      </c>
      <c r="C119" s="191">
        <v>0.25</v>
      </c>
      <c r="D119" s="191">
        <v>0.25</v>
      </c>
      <c r="E119" s="202">
        <f t="shared" si="102"/>
        <v>1</v>
      </c>
      <c r="F119" s="191" t="s">
        <v>28</v>
      </c>
      <c r="G119" s="192" t="s">
        <v>76</v>
      </c>
      <c r="H119" s="186"/>
      <c r="I119" s="186"/>
      <c r="J119" s="186"/>
      <c r="K119" s="186"/>
      <c r="L119" s="186">
        <v>0.25</v>
      </c>
      <c r="M119" s="186">
        <v>0</v>
      </c>
      <c r="N119" s="186">
        <f t="shared" si="84"/>
        <v>0</v>
      </c>
      <c r="O119" s="186">
        <f t="shared" si="85"/>
        <v>0</v>
      </c>
      <c r="P119" s="189">
        <f t="shared" si="86"/>
        <v>0</v>
      </c>
    </row>
    <row r="120" spans="1:257" s="177" customFormat="1" outlineLevel="1" x14ac:dyDescent="0.2">
      <c r="A120" s="206" t="s">
        <v>16</v>
      </c>
      <c r="B120" s="192" t="s">
        <v>541</v>
      </c>
      <c r="C120" s="191">
        <v>2</v>
      </c>
      <c r="D120" s="191">
        <v>2.5</v>
      </c>
      <c r="E120" s="202">
        <f t="shared" si="102"/>
        <v>0.8</v>
      </c>
      <c r="F120" s="191" t="s">
        <v>28</v>
      </c>
      <c r="G120" s="192" t="s">
        <v>76</v>
      </c>
      <c r="H120" s="186"/>
      <c r="I120" s="186"/>
      <c r="J120" s="186"/>
      <c r="K120" s="186"/>
      <c r="L120" s="186"/>
      <c r="M120" s="186"/>
      <c r="N120" s="186">
        <v>0</v>
      </c>
      <c r="O120" s="186">
        <f t="shared" ref="O120" si="138">N120</f>
        <v>0</v>
      </c>
      <c r="P120" s="189">
        <f t="shared" ref="P120" si="139">O120</f>
        <v>0</v>
      </c>
    </row>
    <row r="121" spans="1:257" outlineLevel="1" x14ac:dyDescent="0.2">
      <c r="A121" s="153" t="s">
        <v>16</v>
      </c>
      <c r="B121" s="152" t="s">
        <v>136</v>
      </c>
      <c r="C121" s="150"/>
      <c r="D121" s="191"/>
      <c r="E121" s="202" t="str">
        <f t="shared" si="102"/>
        <v/>
      </c>
      <c r="F121" s="150"/>
      <c r="G121" s="151"/>
      <c r="H121" s="165"/>
      <c r="I121" s="181"/>
      <c r="J121" s="181"/>
      <c r="K121" s="181"/>
      <c r="L121" s="181"/>
      <c r="M121" s="181"/>
      <c r="N121" s="181"/>
      <c r="O121" s="181"/>
      <c r="P121" s="189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  <c r="IJ121" s="144"/>
      <c r="IK121" s="144"/>
      <c r="IL121" s="144"/>
      <c r="IM121" s="144"/>
      <c r="IN121" s="144"/>
      <c r="IO121" s="144"/>
      <c r="IP121" s="144"/>
      <c r="IQ121" s="144"/>
      <c r="IR121" s="144"/>
      <c r="IS121" s="144"/>
      <c r="IT121" s="144"/>
      <c r="IU121" s="144"/>
      <c r="IV121" s="144"/>
      <c r="IW121" s="144"/>
    </row>
    <row r="122" spans="1:257" ht="15" outlineLevel="1" x14ac:dyDescent="0.25">
      <c r="A122" s="153" t="s">
        <v>16</v>
      </c>
      <c r="B122" s="149" t="s">
        <v>475</v>
      </c>
      <c r="C122" s="150">
        <v>0.5</v>
      </c>
      <c r="D122" s="108">
        <v>0</v>
      </c>
      <c r="E122" s="219" t="s">
        <v>347</v>
      </c>
      <c r="F122" s="150" t="s">
        <v>31</v>
      </c>
      <c r="G122" s="151" t="s">
        <v>87</v>
      </c>
      <c r="H122" s="181">
        <f t="shared" ref="H122:H125" si="140">C122</f>
        <v>0.5</v>
      </c>
      <c r="I122" s="181">
        <f t="shared" si="80"/>
        <v>0.5</v>
      </c>
      <c r="J122" s="181">
        <f t="shared" si="81"/>
        <v>0.5</v>
      </c>
      <c r="K122" s="181">
        <f t="shared" si="82"/>
        <v>0.5</v>
      </c>
      <c r="L122" s="181">
        <f t="shared" si="87"/>
        <v>0.5</v>
      </c>
      <c r="M122" s="181">
        <f t="shared" si="83"/>
        <v>0.5</v>
      </c>
      <c r="N122" s="181">
        <f t="shared" si="84"/>
        <v>0.5</v>
      </c>
      <c r="O122" s="181">
        <f t="shared" si="85"/>
        <v>0.5</v>
      </c>
      <c r="P122" s="189">
        <f t="shared" si="86"/>
        <v>0.5</v>
      </c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  <c r="IL122" s="144"/>
      <c r="IM122" s="144"/>
      <c r="IN122" s="144"/>
      <c r="IO122" s="144"/>
      <c r="IP122" s="144"/>
      <c r="IQ122" s="144"/>
      <c r="IR122" s="144"/>
      <c r="IS122" s="144"/>
      <c r="IT122" s="144"/>
      <c r="IU122" s="144"/>
      <c r="IV122" s="144"/>
      <c r="IW122" s="144"/>
    </row>
    <row r="123" spans="1:257" ht="15" outlineLevel="1" x14ac:dyDescent="0.25">
      <c r="A123" s="153" t="s">
        <v>16</v>
      </c>
      <c r="B123" s="151" t="s">
        <v>476</v>
      </c>
      <c r="C123" s="150">
        <v>0.5</v>
      </c>
      <c r="D123" s="108">
        <v>0</v>
      </c>
      <c r="E123" s="219" t="s">
        <v>347</v>
      </c>
      <c r="F123" s="150" t="s">
        <v>31</v>
      </c>
      <c r="G123" s="151" t="s">
        <v>87</v>
      </c>
      <c r="H123" s="181">
        <f t="shared" si="140"/>
        <v>0.5</v>
      </c>
      <c r="I123" s="181">
        <f t="shared" si="80"/>
        <v>0.5</v>
      </c>
      <c r="J123" s="181">
        <f t="shared" si="81"/>
        <v>0.5</v>
      </c>
      <c r="K123" s="181">
        <f t="shared" si="82"/>
        <v>0.5</v>
      </c>
      <c r="L123" s="181">
        <f t="shared" si="87"/>
        <v>0.5</v>
      </c>
      <c r="M123" s="181">
        <f t="shared" si="83"/>
        <v>0.5</v>
      </c>
      <c r="N123" s="181">
        <f t="shared" si="84"/>
        <v>0.5</v>
      </c>
      <c r="O123" s="181">
        <f t="shared" si="85"/>
        <v>0.5</v>
      </c>
      <c r="P123" s="189">
        <f t="shared" si="86"/>
        <v>0.5</v>
      </c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  <c r="IJ123" s="144"/>
      <c r="IK123" s="144"/>
      <c r="IL123" s="144"/>
      <c r="IM123" s="144"/>
      <c r="IN123" s="144"/>
      <c r="IO123" s="144"/>
      <c r="IP123" s="144"/>
      <c r="IQ123" s="144"/>
      <c r="IR123" s="144"/>
      <c r="IS123" s="144"/>
      <c r="IT123" s="144"/>
      <c r="IU123" s="144"/>
      <c r="IV123" s="144"/>
      <c r="IW123" s="144"/>
    </row>
    <row r="124" spans="1:257" ht="15" outlineLevel="1" x14ac:dyDescent="0.25">
      <c r="A124" s="153" t="s">
        <v>16</v>
      </c>
      <c r="B124" s="151" t="s">
        <v>477</v>
      </c>
      <c r="C124" s="150">
        <v>0.5</v>
      </c>
      <c r="D124" s="108">
        <v>0</v>
      </c>
      <c r="E124" s="219" t="s">
        <v>347</v>
      </c>
      <c r="F124" s="150" t="s">
        <v>31</v>
      </c>
      <c r="G124" s="151" t="s">
        <v>87</v>
      </c>
      <c r="H124" s="181">
        <f t="shared" si="140"/>
        <v>0.5</v>
      </c>
      <c r="I124" s="181">
        <f t="shared" si="80"/>
        <v>0.5</v>
      </c>
      <c r="J124" s="181">
        <f t="shared" si="81"/>
        <v>0.5</v>
      </c>
      <c r="K124" s="181">
        <f t="shared" si="82"/>
        <v>0.5</v>
      </c>
      <c r="L124" s="181">
        <f t="shared" si="87"/>
        <v>0.5</v>
      </c>
      <c r="M124" s="181">
        <f t="shared" si="83"/>
        <v>0.5</v>
      </c>
      <c r="N124" s="181">
        <f t="shared" si="84"/>
        <v>0.5</v>
      </c>
      <c r="O124" s="181">
        <f t="shared" si="85"/>
        <v>0.5</v>
      </c>
      <c r="P124" s="189">
        <f t="shared" si="86"/>
        <v>0.5</v>
      </c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  <c r="IL124" s="144"/>
      <c r="IM124" s="144"/>
      <c r="IN124" s="144"/>
      <c r="IO124" s="144"/>
      <c r="IP124" s="144"/>
      <c r="IQ124" s="144"/>
      <c r="IR124" s="144"/>
      <c r="IS124" s="144"/>
      <c r="IT124" s="144"/>
      <c r="IU124" s="144"/>
      <c r="IV124" s="144"/>
      <c r="IW124" s="144"/>
    </row>
    <row r="125" spans="1:257" ht="15" outlineLevel="1" x14ac:dyDescent="0.25">
      <c r="A125" s="153" t="s">
        <v>16</v>
      </c>
      <c r="B125" s="151" t="s">
        <v>478</v>
      </c>
      <c r="C125" s="150">
        <v>1</v>
      </c>
      <c r="D125" s="108">
        <v>0</v>
      </c>
      <c r="E125" s="219" t="s">
        <v>347</v>
      </c>
      <c r="F125" s="150" t="s">
        <v>31</v>
      </c>
      <c r="G125" s="151" t="s">
        <v>87</v>
      </c>
      <c r="H125" s="181">
        <f t="shared" si="140"/>
        <v>1</v>
      </c>
      <c r="I125" s="181">
        <f t="shared" si="80"/>
        <v>1</v>
      </c>
      <c r="J125" s="181">
        <f t="shared" si="81"/>
        <v>1</v>
      </c>
      <c r="K125" s="181">
        <f t="shared" si="82"/>
        <v>1</v>
      </c>
      <c r="L125" s="181">
        <f t="shared" si="87"/>
        <v>1</v>
      </c>
      <c r="M125" s="181">
        <f t="shared" si="83"/>
        <v>1</v>
      </c>
      <c r="N125" s="181">
        <f t="shared" si="84"/>
        <v>1</v>
      </c>
      <c r="O125" s="181">
        <f t="shared" si="85"/>
        <v>1</v>
      </c>
      <c r="P125" s="189">
        <f t="shared" si="86"/>
        <v>1</v>
      </c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  <c r="IJ125" s="144"/>
      <c r="IK125" s="144"/>
      <c r="IL125" s="144"/>
      <c r="IM125" s="144"/>
      <c r="IN125" s="144"/>
      <c r="IO125" s="144"/>
      <c r="IP125" s="144"/>
      <c r="IQ125" s="144"/>
      <c r="IR125" s="144"/>
      <c r="IS125" s="144"/>
      <c r="IT125" s="144"/>
      <c r="IU125" s="144"/>
      <c r="IV125" s="144"/>
      <c r="IW125" s="144"/>
    </row>
    <row r="126" spans="1:257" outlineLevel="1" x14ac:dyDescent="0.2">
      <c r="A126" s="153" t="s">
        <v>16</v>
      </c>
      <c r="B126" s="152" t="s">
        <v>145</v>
      </c>
      <c r="C126" s="149"/>
      <c r="D126" s="190"/>
      <c r="E126" s="202" t="str">
        <f t="shared" si="102"/>
        <v/>
      </c>
      <c r="F126" s="149"/>
      <c r="G126" s="149"/>
      <c r="H126" s="165"/>
      <c r="I126" s="181"/>
      <c r="J126" s="181"/>
      <c r="K126" s="181"/>
      <c r="L126" s="181"/>
      <c r="M126" s="181"/>
      <c r="N126" s="181"/>
      <c r="O126" s="181"/>
      <c r="P126" s="189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  <c r="IJ126" s="144"/>
      <c r="IK126" s="144"/>
      <c r="IL126" s="144"/>
      <c r="IM126" s="144"/>
      <c r="IN126" s="144"/>
      <c r="IO126" s="144"/>
      <c r="IP126" s="144"/>
      <c r="IQ126" s="144"/>
      <c r="IR126" s="144"/>
      <c r="IS126" s="144"/>
      <c r="IT126" s="144"/>
      <c r="IU126" s="144"/>
      <c r="IV126" s="144"/>
      <c r="IW126" s="144"/>
    </row>
    <row r="127" spans="1:257" s="177" customFormat="1" outlineLevel="1" x14ac:dyDescent="0.2">
      <c r="A127" s="199" t="s">
        <v>16</v>
      </c>
      <c r="B127" s="192" t="s">
        <v>338</v>
      </c>
      <c r="C127" s="191">
        <v>3</v>
      </c>
      <c r="D127" s="177">
        <v>3</v>
      </c>
      <c r="E127" s="202">
        <f t="shared" ref="E127:E198" si="141">IF(D127 = 0, "", C127/D127)</f>
        <v>1</v>
      </c>
      <c r="F127" s="191" t="s">
        <v>28</v>
      </c>
      <c r="G127" s="192" t="s">
        <v>89</v>
      </c>
      <c r="H127" s="181">
        <f t="shared" ref="H127:H135" si="142">C127</f>
        <v>3</v>
      </c>
      <c r="I127" s="181">
        <v>0</v>
      </c>
      <c r="J127" s="181">
        <f t="shared" ref="J127:L127" si="143">I127</f>
        <v>0</v>
      </c>
      <c r="K127" s="181">
        <f t="shared" si="143"/>
        <v>0</v>
      </c>
      <c r="L127" s="181">
        <f t="shared" si="143"/>
        <v>0</v>
      </c>
      <c r="M127" s="181">
        <f t="shared" ref="M127" si="144">L127</f>
        <v>0</v>
      </c>
      <c r="N127" s="181">
        <f t="shared" ref="N127" si="145">M127</f>
        <v>0</v>
      </c>
      <c r="O127" s="181">
        <f t="shared" ref="O127" si="146">N127</f>
        <v>0</v>
      </c>
      <c r="P127" s="189">
        <f t="shared" ref="P127" si="147">O127</f>
        <v>0</v>
      </c>
    </row>
    <row r="128" spans="1:257" outlineLevel="1" x14ac:dyDescent="0.2">
      <c r="A128" s="153" t="s">
        <v>16</v>
      </c>
      <c r="B128" s="151" t="s">
        <v>479</v>
      </c>
      <c r="C128" s="149">
        <v>3</v>
      </c>
      <c r="D128" s="190">
        <v>3</v>
      </c>
      <c r="E128" s="202">
        <f t="shared" si="102"/>
        <v>1</v>
      </c>
      <c r="F128" s="149" t="s">
        <v>28</v>
      </c>
      <c r="G128" s="150" t="s">
        <v>89</v>
      </c>
      <c r="H128" s="181">
        <f t="shared" si="142"/>
        <v>3</v>
      </c>
      <c r="I128" s="181">
        <f t="shared" si="80"/>
        <v>3</v>
      </c>
      <c r="J128" s="181">
        <f t="shared" si="81"/>
        <v>3</v>
      </c>
      <c r="K128" s="181">
        <f t="shared" si="82"/>
        <v>3</v>
      </c>
      <c r="L128" s="181">
        <v>0</v>
      </c>
      <c r="M128" s="181">
        <f t="shared" si="83"/>
        <v>0</v>
      </c>
      <c r="N128" s="181">
        <f t="shared" si="84"/>
        <v>0</v>
      </c>
      <c r="O128" s="181">
        <f t="shared" si="85"/>
        <v>0</v>
      </c>
      <c r="P128" s="189">
        <f t="shared" si="86"/>
        <v>0</v>
      </c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</row>
    <row r="129" spans="1:257" outlineLevel="1" x14ac:dyDescent="0.2">
      <c r="A129" s="153" t="s">
        <v>16</v>
      </c>
      <c r="B129" s="151" t="s">
        <v>480</v>
      </c>
      <c r="C129" s="149">
        <v>3</v>
      </c>
      <c r="D129" s="190">
        <v>3</v>
      </c>
      <c r="E129" s="202">
        <f t="shared" si="102"/>
        <v>1</v>
      </c>
      <c r="F129" s="149" t="s">
        <v>28</v>
      </c>
      <c r="G129" s="150" t="s">
        <v>89</v>
      </c>
      <c r="H129" s="181">
        <f t="shared" si="142"/>
        <v>3</v>
      </c>
      <c r="I129" s="181">
        <f t="shared" si="80"/>
        <v>3</v>
      </c>
      <c r="J129" s="181">
        <f t="shared" si="81"/>
        <v>3</v>
      </c>
      <c r="K129" s="181">
        <f t="shared" si="82"/>
        <v>3</v>
      </c>
      <c r="L129" s="181">
        <f t="shared" si="87"/>
        <v>3</v>
      </c>
      <c r="M129" s="181">
        <v>0</v>
      </c>
      <c r="N129" s="181">
        <f t="shared" si="84"/>
        <v>0</v>
      </c>
      <c r="O129" s="181">
        <f t="shared" si="85"/>
        <v>0</v>
      </c>
      <c r="P129" s="189">
        <f t="shared" si="86"/>
        <v>0</v>
      </c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  <c r="IR129" s="144"/>
      <c r="IS129" s="144"/>
      <c r="IT129" s="144"/>
      <c r="IU129" s="144"/>
      <c r="IV129" s="144"/>
      <c r="IW129" s="144"/>
    </row>
    <row r="130" spans="1:257" outlineLevel="1" x14ac:dyDescent="0.2">
      <c r="A130" s="153" t="s">
        <v>16</v>
      </c>
      <c r="B130" s="151" t="s">
        <v>481</v>
      </c>
      <c r="C130" s="149">
        <v>3</v>
      </c>
      <c r="D130" s="192" t="s">
        <v>343</v>
      </c>
      <c r="E130" s="219" t="s">
        <v>347</v>
      </c>
      <c r="F130" s="149" t="s">
        <v>28</v>
      </c>
      <c r="G130" s="150" t="s">
        <v>89</v>
      </c>
      <c r="H130" s="181">
        <f t="shared" si="142"/>
        <v>3</v>
      </c>
      <c r="I130" s="181">
        <f t="shared" si="80"/>
        <v>3</v>
      </c>
      <c r="J130" s="181">
        <f t="shared" si="81"/>
        <v>3</v>
      </c>
      <c r="K130" s="181">
        <f t="shared" si="82"/>
        <v>3</v>
      </c>
      <c r="L130" s="181">
        <f t="shared" si="87"/>
        <v>3</v>
      </c>
      <c r="M130" s="181">
        <v>0</v>
      </c>
      <c r="N130" s="181">
        <f t="shared" si="84"/>
        <v>0</v>
      </c>
      <c r="O130" s="181">
        <f t="shared" si="85"/>
        <v>0</v>
      </c>
      <c r="P130" s="189">
        <f t="shared" si="86"/>
        <v>0</v>
      </c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  <c r="IJ130" s="144"/>
      <c r="IK130" s="144"/>
      <c r="IL130" s="144"/>
      <c r="IM130" s="144"/>
      <c r="IN130" s="144"/>
      <c r="IO130" s="144"/>
      <c r="IP130" s="144"/>
      <c r="IQ130" s="144"/>
      <c r="IR130" s="144"/>
      <c r="IS130" s="144"/>
      <c r="IT130" s="144"/>
      <c r="IU130" s="144"/>
      <c r="IV130" s="144"/>
      <c r="IW130" s="144"/>
    </row>
    <row r="131" spans="1:257" outlineLevel="1" x14ac:dyDescent="0.2">
      <c r="A131" s="153" t="s">
        <v>16</v>
      </c>
      <c r="B131" s="151" t="s">
        <v>482</v>
      </c>
      <c r="C131" s="149">
        <v>3</v>
      </c>
      <c r="D131" s="192" t="s">
        <v>343</v>
      </c>
      <c r="E131" s="219" t="s">
        <v>347</v>
      </c>
      <c r="F131" s="143" t="s">
        <v>28</v>
      </c>
      <c r="G131" s="150" t="s">
        <v>89</v>
      </c>
      <c r="H131" s="181">
        <f t="shared" si="142"/>
        <v>3</v>
      </c>
      <c r="I131" s="181">
        <f t="shared" si="80"/>
        <v>3</v>
      </c>
      <c r="J131" s="181">
        <f t="shared" si="81"/>
        <v>3</v>
      </c>
      <c r="K131" s="181">
        <f t="shared" si="82"/>
        <v>3</v>
      </c>
      <c r="L131" s="181">
        <f t="shared" si="87"/>
        <v>3</v>
      </c>
      <c r="M131" s="181">
        <v>0</v>
      </c>
      <c r="N131" s="181">
        <f t="shared" si="84"/>
        <v>0</v>
      </c>
      <c r="O131" s="181">
        <f t="shared" si="85"/>
        <v>0</v>
      </c>
      <c r="P131" s="189">
        <f t="shared" si="86"/>
        <v>0</v>
      </c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  <c r="IL131" s="144"/>
      <c r="IM131" s="144"/>
      <c r="IN131" s="144"/>
      <c r="IO131" s="144"/>
      <c r="IP131" s="144"/>
      <c r="IQ131" s="144"/>
      <c r="IR131" s="144"/>
      <c r="IS131" s="144"/>
      <c r="IT131" s="144"/>
      <c r="IU131" s="144"/>
      <c r="IV131" s="144"/>
      <c r="IW131" s="144"/>
    </row>
    <row r="132" spans="1:257" outlineLevel="1" x14ac:dyDescent="0.2">
      <c r="A132" s="153" t="s">
        <v>16</v>
      </c>
      <c r="B132" s="151" t="s">
        <v>483</v>
      </c>
      <c r="C132" s="149">
        <v>6</v>
      </c>
      <c r="D132" s="190">
        <v>6</v>
      </c>
      <c r="E132" s="202">
        <f t="shared" si="102"/>
        <v>1</v>
      </c>
      <c r="F132" s="165" t="s">
        <v>31</v>
      </c>
      <c r="G132" s="151" t="s">
        <v>89</v>
      </c>
      <c r="H132" s="181">
        <f t="shared" si="142"/>
        <v>6</v>
      </c>
      <c r="I132" s="181">
        <v>3</v>
      </c>
      <c r="J132" s="181">
        <f t="shared" si="81"/>
        <v>3</v>
      </c>
      <c r="K132" s="181">
        <f t="shared" si="82"/>
        <v>3</v>
      </c>
      <c r="L132" s="181">
        <f t="shared" si="87"/>
        <v>3</v>
      </c>
      <c r="M132" s="181">
        <f t="shared" si="83"/>
        <v>3</v>
      </c>
      <c r="N132" s="181">
        <f t="shared" si="84"/>
        <v>3</v>
      </c>
      <c r="O132" s="181">
        <v>0</v>
      </c>
      <c r="P132" s="189">
        <f t="shared" si="86"/>
        <v>0</v>
      </c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  <c r="IJ132" s="144"/>
      <c r="IK132" s="144"/>
      <c r="IL132" s="144"/>
      <c r="IM132" s="144"/>
      <c r="IN132" s="144"/>
      <c r="IO132" s="144"/>
      <c r="IP132" s="144"/>
      <c r="IQ132" s="144"/>
      <c r="IR132" s="144"/>
      <c r="IS132" s="144"/>
      <c r="IT132" s="144"/>
      <c r="IU132" s="144"/>
      <c r="IV132" s="144"/>
      <c r="IW132" s="144"/>
    </row>
    <row r="133" spans="1:257" ht="15" outlineLevel="1" x14ac:dyDescent="0.25">
      <c r="A133" s="153" t="s">
        <v>16</v>
      </c>
      <c r="B133" s="151" t="s">
        <v>484</v>
      </c>
      <c r="C133" s="150">
        <v>3</v>
      </c>
      <c r="D133" s="108">
        <v>1</v>
      </c>
      <c r="E133" s="219" t="s">
        <v>347</v>
      </c>
      <c r="F133" s="151" t="s">
        <v>28</v>
      </c>
      <c r="G133" s="151" t="s">
        <v>89</v>
      </c>
      <c r="H133" s="181">
        <f t="shared" si="142"/>
        <v>3</v>
      </c>
      <c r="I133" s="181">
        <f t="shared" si="80"/>
        <v>3</v>
      </c>
      <c r="J133" s="181">
        <f t="shared" si="81"/>
        <v>3</v>
      </c>
      <c r="K133" s="181">
        <f t="shared" si="82"/>
        <v>3</v>
      </c>
      <c r="L133" s="181">
        <f t="shared" si="87"/>
        <v>3</v>
      </c>
      <c r="M133" s="181">
        <f t="shared" si="83"/>
        <v>3</v>
      </c>
      <c r="N133" s="181">
        <f t="shared" si="84"/>
        <v>3</v>
      </c>
      <c r="O133" s="181">
        <f t="shared" si="85"/>
        <v>3</v>
      </c>
      <c r="P133" s="189">
        <v>2</v>
      </c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  <c r="IJ133" s="144"/>
      <c r="IK133" s="144"/>
      <c r="IL133" s="144"/>
      <c r="IM133" s="144"/>
      <c r="IN133" s="144"/>
      <c r="IO133" s="144"/>
      <c r="IP133" s="144"/>
      <c r="IQ133" s="144"/>
      <c r="IR133" s="144"/>
      <c r="IS133" s="144"/>
      <c r="IT133" s="144"/>
      <c r="IU133" s="144"/>
      <c r="IV133" s="144"/>
      <c r="IW133" s="144"/>
    </row>
    <row r="134" spans="1:257" ht="15" outlineLevel="1" x14ac:dyDescent="0.25">
      <c r="A134" s="153" t="s">
        <v>16</v>
      </c>
      <c r="B134" s="151" t="s">
        <v>485</v>
      </c>
      <c r="C134" s="150">
        <v>6</v>
      </c>
      <c r="D134" s="108">
        <v>0</v>
      </c>
      <c r="E134" s="219" t="s">
        <v>347</v>
      </c>
      <c r="F134" s="150" t="s">
        <v>31</v>
      </c>
      <c r="G134" s="151" t="s">
        <v>89</v>
      </c>
      <c r="H134" s="181">
        <f t="shared" si="142"/>
        <v>6</v>
      </c>
      <c r="I134" s="181">
        <f t="shared" si="80"/>
        <v>6</v>
      </c>
      <c r="J134" s="181">
        <f t="shared" si="81"/>
        <v>6</v>
      </c>
      <c r="K134" s="181">
        <f t="shared" si="82"/>
        <v>6</v>
      </c>
      <c r="L134" s="181">
        <f t="shared" si="87"/>
        <v>6</v>
      </c>
      <c r="M134" s="181">
        <f t="shared" si="83"/>
        <v>6</v>
      </c>
      <c r="N134" s="181">
        <f t="shared" si="84"/>
        <v>6</v>
      </c>
      <c r="O134" s="181">
        <f t="shared" si="85"/>
        <v>6</v>
      </c>
      <c r="P134" s="189">
        <f t="shared" si="86"/>
        <v>6</v>
      </c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  <c r="HW134" s="144"/>
      <c r="HX134" s="144"/>
      <c r="HY134" s="144"/>
      <c r="HZ134" s="144"/>
      <c r="IA134" s="144"/>
      <c r="IB134" s="144"/>
      <c r="IC134" s="144"/>
      <c r="ID134" s="144"/>
      <c r="IE134" s="144"/>
      <c r="IF134" s="144"/>
      <c r="IG134" s="144"/>
      <c r="IH134" s="144"/>
      <c r="II134" s="144"/>
      <c r="IJ134" s="144"/>
      <c r="IK134" s="144"/>
      <c r="IL134" s="144"/>
      <c r="IM134" s="144"/>
      <c r="IN134" s="144"/>
      <c r="IO134" s="144"/>
      <c r="IP134" s="144"/>
      <c r="IQ134" s="144"/>
      <c r="IR134" s="144"/>
      <c r="IS134" s="144"/>
      <c r="IT134" s="144"/>
      <c r="IU134" s="144"/>
      <c r="IV134" s="144"/>
      <c r="IW134" s="144"/>
    </row>
    <row r="135" spans="1:257" ht="15" outlineLevel="1" x14ac:dyDescent="0.25">
      <c r="A135" s="153" t="s">
        <v>16</v>
      </c>
      <c r="B135" s="151" t="s">
        <v>486</v>
      </c>
      <c r="C135" s="150">
        <v>3</v>
      </c>
      <c r="D135" s="108">
        <v>0</v>
      </c>
      <c r="E135" s="219" t="s">
        <v>347</v>
      </c>
      <c r="F135" s="150" t="s">
        <v>28</v>
      </c>
      <c r="G135" s="151" t="s">
        <v>89</v>
      </c>
      <c r="H135" s="181">
        <f t="shared" si="142"/>
        <v>3</v>
      </c>
      <c r="I135" s="181">
        <f t="shared" si="80"/>
        <v>3</v>
      </c>
      <c r="J135" s="181">
        <f t="shared" si="81"/>
        <v>3</v>
      </c>
      <c r="K135" s="181">
        <f t="shared" si="82"/>
        <v>3</v>
      </c>
      <c r="L135" s="181">
        <f t="shared" si="87"/>
        <v>3</v>
      </c>
      <c r="M135" s="181">
        <f t="shared" si="83"/>
        <v>3</v>
      </c>
      <c r="N135" s="181">
        <f t="shared" si="84"/>
        <v>3</v>
      </c>
      <c r="O135" s="181">
        <f t="shared" si="85"/>
        <v>3</v>
      </c>
      <c r="P135" s="189">
        <f t="shared" si="86"/>
        <v>3</v>
      </c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</row>
    <row r="136" spans="1:257" s="177" customFormat="1" outlineLevel="1" x14ac:dyDescent="0.2">
      <c r="A136" s="199" t="s">
        <v>16</v>
      </c>
      <c r="B136" s="192" t="s">
        <v>546</v>
      </c>
      <c r="C136" s="191">
        <v>3</v>
      </c>
      <c r="D136" s="191">
        <v>3</v>
      </c>
      <c r="E136" s="203">
        <f t="shared" si="102"/>
        <v>1</v>
      </c>
      <c r="F136" s="191" t="s">
        <v>31</v>
      </c>
      <c r="G136" s="192" t="s">
        <v>89</v>
      </c>
      <c r="H136" s="186"/>
      <c r="I136" s="186"/>
      <c r="J136" s="186"/>
      <c r="K136" s="186"/>
      <c r="L136" s="186"/>
      <c r="M136" s="186"/>
      <c r="N136" s="186"/>
      <c r="O136" s="186">
        <v>0</v>
      </c>
      <c r="P136" s="189">
        <f t="shared" si="86"/>
        <v>0</v>
      </c>
    </row>
    <row r="137" spans="1:257" s="177" customFormat="1" outlineLevel="1" x14ac:dyDescent="0.2">
      <c r="A137" s="199" t="s">
        <v>16</v>
      </c>
      <c r="B137" s="152" t="s">
        <v>140</v>
      </c>
      <c r="C137" s="191"/>
      <c r="D137" s="191"/>
      <c r="E137" s="203"/>
      <c r="F137" s="191"/>
      <c r="G137" s="192"/>
      <c r="H137" s="209"/>
      <c r="I137" s="209"/>
      <c r="J137" s="209"/>
      <c r="K137" s="209"/>
      <c r="L137" s="209"/>
      <c r="M137" s="209"/>
      <c r="N137" s="209"/>
      <c r="O137" s="209"/>
      <c r="P137" s="189"/>
    </row>
    <row r="138" spans="1:257" s="177" customFormat="1" outlineLevel="1" x14ac:dyDescent="0.2">
      <c r="A138" s="199" t="s">
        <v>16</v>
      </c>
      <c r="B138" s="192" t="s">
        <v>524</v>
      </c>
      <c r="C138" s="191">
        <v>2</v>
      </c>
      <c r="D138" s="191">
        <v>5.25</v>
      </c>
      <c r="E138" s="202">
        <f t="shared" si="102"/>
        <v>0.38095238095238093</v>
      </c>
      <c r="F138" s="191" t="s">
        <v>31</v>
      </c>
      <c r="G138" s="192" t="s">
        <v>88</v>
      </c>
      <c r="H138" s="209">
        <f t="shared" ref="H138" si="148">C138</f>
        <v>2</v>
      </c>
      <c r="I138" s="209">
        <f t="shared" ref="I138" si="149">H138</f>
        <v>2</v>
      </c>
      <c r="J138" s="209">
        <v>0</v>
      </c>
      <c r="K138" s="209">
        <f t="shared" ref="K138" si="150">J138</f>
        <v>0</v>
      </c>
      <c r="L138" s="209">
        <f t="shared" ref="L138" si="151">K138</f>
        <v>0</v>
      </c>
      <c r="M138" s="209">
        <f t="shared" ref="M138" si="152">L138</f>
        <v>0</v>
      </c>
      <c r="N138" s="209">
        <f t="shared" ref="N138" si="153">M138</f>
        <v>0</v>
      </c>
      <c r="O138" s="209">
        <f t="shared" ref="O138" si="154">N138</f>
        <v>0</v>
      </c>
      <c r="P138" s="189">
        <f t="shared" ref="P138" si="155">O138</f>
        <v>0</v>
      </c>
    </row>
    <row r="139" spans="1:257" s="177" customFormat="1" outlineLevel="1" x14ac:dyDescent="0.2">
      <c r="A139" s="199" t="s">
        <v>16</v>
      </c>
      <c r="B139" s="192" t="s">
        <v>526</v>
      </c>
      <c r="C139" s="191">
        <v>0.5</v>
      </c>
      <c r="D139" s="191">
        <v>1</v>
      </c>
      <c r="E139" s="202">
        <f t="shared" si="102"/>
        <v>0.5</v>
      </c>
      <c r="F139" s="191" t="s">
        <v>31</v>
      </c>
      <c r="G139" s="192" t="s">
        <v>88</v>
      </c>
      <c r="H139" s="186"/>
      <c r="I139" s="186"/>
      <c r="J139" s="210">
        <v>0.5</v>
      </c>
      <c r="K139" s="210">
        <v>0</v>
      </c>
      <c r="L139" s="210">
        <f t="shared" ref="L139" si="156">K139</f>
        <v>0</v>
      </c>
      <c r="M139" s="210">
        <f t="shared" ref="M139" si="157">L139</f>
        <v>0</v>
      </c>
      <c r="N139" s="210">
        <f t="shared" ref="N139" si="158">M139</f>
        <v>0</v>
      </c>
      <c r="O139" s="210">
        <f t="shared" ref="O139" si="159">N139</f>
        <v>0</v>
      </c>
      <c r="P139" s="189">
        <f t="shared" ref="P139" si="160">O139</f>
        <v>0</v>
      </c>
    </row>
    <row r="140" spans="1:257" s="177" customFormat="1" outlineLevel="1" x14ac:dyDescent="0.2">
      <c r="A140" s="206" t="s">
        <v>16</v>
      </c>
      <c r="B140" s="192" t="s">
        <v>534</v>
      </c>
      <c r="C140" s="191">
        <v>1</v>
      </c>
      <c r="D140" s="191">
        <v>2</v>
      </c>
      <c r="E140" s="202">
        <f t="shared" si="102"/>
        <v>0.5</v>
      </c>
      <c r="F140" s="191" t="s">
        <v>31</v>
      </c>
      <c r="G140" s="192" t="s">
        <v>88</v>
      </c>
      <c r="H140" s="186"/>
      <c r="I140" s="186"/>
      <c r="J140" s="211"/>
      <c r="K140" s="211"/>
      <c r="L140" s="211">
        <v>1</v>
      </c>
      <c r="M140" s="211">
        <v>0</v>
      </c>
      <c r="N140" s="211">
        <f t="shared" ref="N140" si="161">M140</f>
        <v>0</v>
      </c>
      <c r="O140" s="211">
        <f t="shared" ref="O140" si="162">N140</f>
        <v>0</v>
      </c>
      <c r="P140" s="189">
        <f t="shared" ref="P140" si="163">O140</f>
        <v>0</v>
      </c>
    </row>
    <row r="141" spans="1:257" s="177" customFormat="1" outlineLevel="1" x14ac:dyDescent="0.2">
      <c r="A141" s="206" t="s">
        <v>16</v>
      </c>
      <c r="B141" s="192" t="s">
        <v>539</v>
      </c>
      <c r="C141" s="191">
        <v>1</v>
      </c>
      <c r="D141" s="191">
        <v>1</v>
      </c>
      <c r="E141" s="203">
        <f t="shared" si="102"/>
        <v>1</v>
      </c>
      <c r="F141" s="191" t="s">
        <v>31</v>
      </c>
      <c r="G141" s="192" t="s">
        <v>88</v>
      </c>
      <c r="H141" s="186"/>
      <c r="I141" s="186"/>
      <c r="J141" s="212"/>
      <c r="K141" s="212"/>
      <c r="L141" s="212"/>
      <c r="M141" s="212">
        <v>0</v>
      </c>
      <c r="N141" s="212">
        <f t="shared" ref="N141" si="164">M141</f>
        <v>0</v>
      </c>
      <c r="O141" s="212">
        <f t="shared" ref="O141:O142" si="165">N141</f>
        <v>0</v>
      </c>
      <c r="P141" s="189">
        <f t="shared" ref="P141:P142" si="166">O141</f>
        <v>0</v>
      </c>
    </row>
    <row r="142" spans="1:257" s="177" customFormat="1" outlineLevel="1" x14ac:dyDescent="0.2">
      <c r="A142" s="206" t="s">
        <v>16</v>
      </c>
      <c r="B142" s="192" t="s">
        <v>542</v>
      </c>
      <c r="C142" s="191">
        <v>1</v>
      </c>
      <c r="D142" s="191">
        <v>1</v>
      </c>
      <c r="E142" s="203">
        <f t="shared" si="102"/>
        <v>1</v>
      </c>
      <c r="F142" s="191" t="s">
        <v>28</v>
      </c>
      <c r="G142" s="192" t="s">
        <v>88</v>
      </c>
      <c r="H142" s="186"/>
      <c r="I142" s="186"/>
      <c r="J142" s="213"/>
      <c r="K142" s="213"/>
      <c r="L142" s="213"/>
      <c r="M142" s="213"/>
      <c r="N142" s="213">
        <v>0</v>
      </c>
      <c r="O142" s="213">
        <f t="shared" si="165"/>
        <v>0</v>
      </c>
      <c r="P142" s="189">
        <f t="shared" si="166"/>
        <v>0</v>
      </c>
    </row>
    <row r="143" spans="1:257" x14ac:dyDescent="0.2">
      <c r="A143" s="69"/>
      <c r="B143" s="48" t="s">
        <v>15</v>
      </c>
      <c r="C143" s="46"/>
      <c r="D143" s="187"/>
      <c r="E143" s="187" t="str">
        <f t="shared" si="141"/>
        <v/>
      </c>
      <c r="F143" s="46"/>
      <c r="G143" s="48"/>
      <c r="H143" s="11"/>
      <c r="I143" s="11"/>
      <c r="J143" s="11"/>
      <c r="K143" s="11"/>
      <c r="L143" s="11"/>
      <c r="M143" s="11"/>
      <c r="N143" s="11"/>
      <c r="O143" s="11"/>
      <c r="P143" s="10"/>
    </row>
    <row r="144" spans="1:257" s="144" customFormat="1" outlineLevel="1" x14ac:dyDescent="0.2">
      <c r="A144" s="153" t="s">
        <v>15</v>
      </c>
      <c r="B144" s="151" t="s">
        <v>487</v>
      </c>
      <c r="C144" s="150">
        <v>1</v>
      </c>
      <c r="D144" s="191">
        <v>2</v>
      </c>
      <c r="E144" s="202">
        <f t="shared" si="141"/>
        <v>0.5</v>
      </c>
      <c r="F144" s="150" t="s">
        <v>31</v>
      </c>
      <c r="G144" s="151" t="s">
        <v>87</v>
      </c>
      <c r="H144" s="181">
        <f t="shared" ref="H144:H146" si="167">C144</f>
        <v>1</v>
      </c>
      <c r="I144" s="181">
        <f t="shared" si="80"/>
        <v>1</v>
      </c>
      <c r="J144" s="181">
        <v>0</v>
      </c>
      <c r="K144" s="181">
        <f t="shared" ref="K144:K146" si="168">J144</f>
        <v>0</v>
      </c>
      <c r="L144" s="181">
        <f t="shared" ref="L144:L146" si="169">K144</f>
        <v>0</v>
      </c>
      <c r="M144" s="181">
        <f t="shared" ref="M144:M146" si="170">L144</f>
        <v>0</v>
      </c>
      <c r="N144" s="181">
        <f t="shared" ref="N144:N146" si="171">M144</f>
        <v>0</v>
      </c>
      <c r="O144" s="181">
        <f t="shared" ref="O144:O146" si="172">N144</f>
        <v>0</v>
      </c>
      <c r="P144" s="189">
        <f t="shared" ref="P144:P146" si="173">O144</f>
        <v>0</v>
      </c>
    </row>
    <row r="145" spans="1:20" s="144" customFormat="1" ht="15" outlineLevel="1" x14ac:dyDescent="0.25">
      <c r="A145" s="153" t="s">
        <v>15</v>
      </c>
      <c r="B145" s="151" t="s">
        <v>488</v>
      </c>
      <c r="C145" s="150">
        <v>1</v>
      </c>
      <c r="D145" s="108">
        <v>2</v>
      </c>
      <c r="E145" s="219" t="s">
        <v>347</v>
      </c>
      <c r="F145" s="151" t="s">
        <v>31</v>
      </c>
      <c r="G145" s="151" t="s">
        <v>87</v>
      </c>
      <c r="H145" s="181">
        <f t="shared" si="167"/>
        <v>1</v>
      </c>
      <c r="I145" s="181">
        <f t="shared" si="80"/>
        <v>1</v>
      </c>
      <c r="J145" s="181">
        <f t="shared" ref="J145:J146" si="174">I145</f>
        <v>1</v>
      </c>
      <c r="K145" s="181">
        <f t="shared" si="168"/>
        <v>1</v>
      </c>
      <c r="L145" s="181">
        <f t="shared" si="169"/>
        <v>1</v>
      </c>
      <c r="M145" s="181">
        <f t="shared" si="170"/>
        <v>1</v>
      </c>
      <c r="N145" s="181">
        <f t="shared" si="171"/>
        <v>1</v>
      </c>
      <c r="O145" s="181">
        <f t="shared" si="172"/>
        <v>1</v>
      </c>
      <c r="P145" s="189">
        <f t="shared" si="173"/>
        <v>1</v>
      </c>
    </row>
    <row r="146" spans="1:20" s="144" customFormat="1" ht="15" outlineLevel="1" x14ac:dyDescent="0.25">
      <c r="A146" s="153" t="s">
        <v>15</v>
      </c>
      <c r="B146" s="149" t="s">
        <v>489</v>
      </c>
      <c r="C146" s="149">
        <v>1</v>
      </c>
      <c r="D146" s="217">
        <v>0</v>
      </c>
      <c r="E146" s="219" t="s">
        <v>347</v>
      </c>
      <c r="F146" s="149" t="s">
        <v>31</v>
      </c>
      <c r="G146" s="150" t="s">
        <v>87</v>
      </c>
      <c r="H146" s="181">
        <f t="shared" si="167"/>
        <v>1</v>
      </c>
      <c r="I146" s="181">
        <f t="shared" si="80"/>
        <v>1</v>
      </c>
      <c r="J146" s="181">
        <f t="shared" si="174"/>
        <v>1</v>
      </c>
      <c r="K146" s="181">
        <f t="shared" si="168"/>
        <v>1</v>
      </c>
      <c r="L146" s="181">
        <f t="shared" si="169"/>
        <v>1</v>
      </c>
      <c r="M146" s="181">
        <f t="shared" si="170"/>
        <v>1</v>
      </c>
      <c r="N146" s="181">
        <f t="shared" si="171"/>
        <v>1</v>
      </c>
      <c r="O146" s="181">
        <f t="shared" si="172"/>
        <v>1</v>
      </c>
      <c r="P146" s="189">
        <f t="shared" si="173"/>
        <v>1</v>
      </c>
    </row>
    <row r="147" spans="1:20" x14ac:dyDescent="0.2">
      <c r="A147" s="104"/>
      <c r="B147" s="48" t="s">
        <v>14</v>
      </c>
      <c r="C147" s="46"/>
      <c r="D147" s="187"/>
      <c r="E147" s="187" t="str">
        <f t="shared" si="141"/>
        <v/>
      </c>
      <c r="F147" s="46"/>
      <c r="G147" s="48"/>
      <c r="H147" s="11"/>
      <c r="I147" s="11"/>
      <c r="J147" s="11"/>
      <c r="K147" s="11"/>
      <c r="L147" s="11"/>
      <c r="M147" s="11"/>
      <c r="N147" s="11"/>
      <c r="O147" s="11"/>
      <c r="P147" s="10"/>
    </row>
    <row r="148" spans="1:20" outlineLevel="1" x14ac:dyDescent="0.2">
      <c r="A148" s="107" t="s">
        <v>14</v>
      </c>
      <c r="B148" s="54" t="s">
        <v>267</v>
      </c>
      <c r="C148" s="53">
        <v>0.75</v>
      </c>
      <c r="D148" s="191" t="s">
        <v>343</v>
      </c>
      <c r="E148" s="219" t="s">
        <v>347</v>
      </c>
      <c r="F148" s="53" t="s">
        <v>28</v>
      </c>
      <c r="G148" s="54" t="s">
        <v>78</v>
      </c>
      <c r="H148" s="181">
        <f t="shared" ref="H148:H200" si="175">C148</f>
        <v>0.75</v>
      </c>
      <c r="I148" s="181">
        <f t="shared" si="80"/>
        <v>0.75</v>
      </c>
      <c r="J148" s="181">
        <f t="shared" ref="J148:J200" si="176">I148</f>
        <v>0.75</v>
      </c>
      <c r="K148" s="181">
        <f t="shared" ref="K148:K200" si="177">J148</f>
        <v>0.75</v>
      </c>
      <c r="L148" s="181">
        <f t="shared" ref="L148:L200" si="178">K148</f>
        <v>0.75</v>
      </c>
      <c r="M148" s="181">
        <f t="shared" ref="M148:M200" si="179">L148</f>
        <v>0.75</v>
      </c>
      <c r="N148" s="181">
        <f t="shared" ref="N148:N200" si="180">M148</f>
        <v>0.75</v>
      </c>
      <c r="O148" s="181">
        <f t="shared" ref="O148:O200" si="181">N148</f>
        <v>0.75</v>
      </c>
      <c r="P148" s="189">
        <v>0</v>
      </c>
      <c r="Q148" s="104"/>
      <c r="R148" s="104"/>
      <c r="S148" s="104"/>
      <c r="T148" s="29"/>
    </row>
    <row r="149" spans="1:20" outlineLevel="1" x14ac:dyDescent="0.2">
      <c r="A149" s="107" t="s">
        <v>14</v>
      </c>
      <c r="B149" s="54" t="s">
        <v>267</v>
      </c>
      <c r="C149" s="53">
        <v>0.75</v>
      </c>
      <c r="D149" s="191" t="s">
        <v>343</v>
      </c>
      <c r="E149" s="219" t="s">
        <v>347</v>
      </c>
      <c r="F149" s="53" t="s">
        <v>28</v>
      </c>
      <c r="G149" s="54" t="s">
        <v>77</v>
      </c>
      <c r="H149" s="181">
        <f t="shared" si="175"/>
        <v>0.75</v>
      </c>
      <c r="I149" s="181">
        <f t="shared" si="80"/>
        <v>0.75</v>
      </c>
      <c r="J149" s="181">
        <f t="shared" si="176"/>
        <v>0.75</v>
      </c>
      <c r="K149" s="181">
        <f t="shared" si="177"/>
        <v>0.75</v>
      </c>
      <c r="L149" s="181">
        <f t="shared" si="178"/>
        <v>0.75</v>
      </c>
      <c r="M149" s="181">
        <f t="shared" si="179"/>
        <v>0.75</v>
      </c>
      <c r="N149" s="181">
        <f t="shared" si="180"/>
        <v>0.75</v>
      </c>
      <c r="O149" s="181">
        <f t="shared" si="181"/>
        <v>0.75</v>
      </c>
      <c r="P149" s="189">
        <v>0</v>
      </c>
      <c r="Q149" s="104"/>
      <c r="R149" s="104"/>
      <c r="S149" s="104"/>
      <c r="T149" s="29"/>
    </row>
    <row r="150" spans="1:20" s="177" customFormat="1" outlineLevel="1" x14ac:dyDescent="0.2">
      <c r="A150" s="159" t="s">
        <v>14</v>
      </c>
      <c r="B150" s="192" t="s">
        <v>506</v>
      </c>
      <c r="C150" s="191">
        <v>0.5</v>
      </c>
      <c r="D150" s="191">
        <v>0.5</v>
      </c>
      <c r="E150" s="202">
        <f t="shared" si="141"/>
        <v>1</v>
      </c>
      <c r="F150" s="191" t="s">
        <v>31</v>
      </c>
      <c r="G150" s="192" t="s">
        <v>87</v>
      </c>
      <c r="H150" s="186">
        <f t="shared" si="175"/>
        <v>0.5</v>
      </c>
      <c r="I150" s="186">
        <v>0</v>
      </c>
      <c r="J150" s="186">
        <f t="shared" si="176"/>
        <v>0</v>
      </c>
      <c r="K150" s="186">
        <f t="shared" si="177"/>
        <v>0</v>
      </c>
      <c r="L150" s="186">
        <f t="shared" si="178"/>
        <v>0</v>
      </c>
      <c r="M150" s="186">
        <f t="shared" si="179"/>
        <v>0</v>
      </c>
      <c r="N150" s="186">
        <f t="shared" si="180"/>
        <v>0</v>
      </c>
      <c r="O150" s="186">
        <f t="shared" si="181"/>
        <v>0</v>
      </c>
      <c r="P150" s="189">
        <f t="shared" ref="P150:P175" si="182">O150</f>
        <v>0</v>
      </c>
      <c r="Q150" s="181"/>
      <c r="R150" s="181"/>
      <c r="S150" s="181"/>
      <c r="T150" s="186"/>
    </row>
    <row r="151" spans="1:20" s="177" customFormat="1" outlineLevel="1" x14ac:dyDescent="0.2">
      <c r="A151" s="159" t="s">
        <v>14</v>
      </c>
      <c r="B151" s="192" t="s">
        <v>530</v>
      </c>
      <c r="C151" s="191">
        <v>0.3</v>
      </c>
      <c r="D151" s="191">
        <v>0.3</v>
      </c>
      <c r="E151" s="202">
        <f t="shared" si="141"/>
        <v>1</v>
      </c>
      <c r="F151" s="191" t="s">
        <v>28</v>
      </c>
      <c r="G151" s="192" t="s">
        <v>77</v>
      </c>
      <c r="H151" s="186"/>
      <c r="I151" s="186"/>
      <c r="J151" s="186"/>
      <c r="K151" s="186"/>
      <c r="L151" s="186">
        <v>0</v>
      </c>
      <c r="M151" s="186">
        <f t="shared" ref="M151" si="183">L151</f>
        <v>0</v>
      </c>
      <c r="N151" s="186">
        <f t="shared" ref="N151" si="184">M151</f>
        <v>0</v>
      </c>
      <c r="O151" s="186">
        <f t="shared" ref="O151" si="185">N151</f>
        <v>0</v>
      </c>
      <c r="P151" s="189">
        <f t="shared" ref="P151" si="186">O151</f>
        <v>0</v>
      </c>
      <c r="Q151" s="211"/>
      <c r="R151" s="211"/>
      <c r="S151" s="211"/>
      <c r="T151" s="186"/>
    </row>
    <row r="152" spans="1:20" s="177" customFormat="1" outlineLevel="1" x14ac:dyDescent="0.2">
      <c r="A152" s="159" t="s">
        <v>14</v>
      </c>
      <c r="B152" s="192" t="s">
        <v>505</v>
      </c>
      <c r="C152" s="191">
        <v>0.25</v>
      </c>
      <c r="D152" s="191">
        <v>0.25</v>
      </c>
      <c r="E152" s="202">
        <f t="shared" si="141"/>
        <v>1</v>
      </c>
      <c r="F152" s="191" t="s">
        <v>31</v>
      </c>
      <c r="G152" s="192" t="s">
        <v>87</v>
      </c>
      <c r="H152" s="186">
        <f t="shared" si="175"/>
        <v>0.25</v>
      </c>
      <c r="I152" s="186">
        <v>0</v>
      </c>
      <c r="J152" s="186">
        <f t="shared" si="176"/>
        <v>0</v>
      </c>
      <c r="K152" s="186">
        <f t="shared" si="177"/>
        <v>0</v>
      </c>
      <c r="L152" s="186">
        <f t="shared" si="178"/>
        <v>0</v>
      </c>
      <c r="M152" s="186">
        <f t="shared" si="179"/>
        <v>0</v>
      </c>
      <c r="N152" s="186">
        <f t="shared" si="180"/>
        <v>0</v>
      </c>
      <c r="O152" s="186">
        <f t="shared" si="181"/>
        <v>0</v>
      </c>
      <c r="P152" s="189">
        <f t="shared" si="182"/>
        <v>0</v>
      </c>
      <c r="Q152" s="181"/>
      <c r="R152" s="181"/>
      <c r="S152" s="181"/>
      <c r="T152" s="186"/>
    </row>
    <row r="153" spans="1:20" s="177" customFormat="1" outlineLevel="1" x14ac:dyDescent="0.2">
      <c r="A153" s="159" t="s">
        <v>14</v>
      </c>
      <c r="B153" s="192" t="s">
        <v>505</v>
      </c>
      <c r="C153" s="191">
        <v>0.25</v>
      </c>
      <c r="D153" s="191">
        <v>0.25</v>
      </c>
      <c r="E153" s="202">
        <f t="shared" si="141"/>
        <v>1</v>
      </c>
      <c r="F153" s="191" t="s">
        <v>31</v>
      </c>
      <c r="G153" s="192" t="s">
        <v>76</v>
      </c>
      <c r="H153" s="186">
        <f t="shared" si="175"/>
        <v>0.25</v>
      </c>
      <c r="I153" s="186">
        <v>0</v>
      </c>
      <c r="J153" s="186">
        <f t="shared" si="176"/>
        <v>0</v>
      </c>
      <c r="K153" s="186">
        <f t="shared" si="177"/>
        <v>0</v>
      </c>
      <c r="L153" s="186">
        <f t="shared" si="178"/>
        <v>0</v>
      </c>
      <c r="M153" s="186">
        <f t="shared" si="179"/>
        <v>0</v>
      </c>
      <c r="N153" s="186">
        <f t="shared" si="180"/>
        <v>0</v>
      </c>
      <c r="O153" s="186">
        <f t="shared" si="181"/>
        <v>0</v>
      </c>
      <c r="P153" s="189">
        <f t="shared" si="182"/>
        <v>0</v>
      </c>
      <c r="Q153" s="181"/>
      <c r="R153" s="181"/>
      <c r="S153" s="181"/>
      <c r="T153" s="186"/>
    </row>
    <row r="154" spans="1:20" s="177" customFormat="1" outlineLevel="1" x14ac:dyDescent="0.2">
      <c r="A154" s="159" t="s">
        <v>14</v>
      </c>
      <c r="B154" s="192" t="s">
        <v>505</v>
      </c>
      <c r="C154" s="191">
        <v>0.25</v>
      </c>
      <c r="D154" s="191">
        <v>0.25</v>
      </c>
      <c r="E154" s="202">
        <f t="shared" si="141"/>
        <v>1</v>
      </c>
      <c r="F154" s="191" t="s">
        <v>31</v>
      </c>
      <c r="G154" s="192" t="s">
        <v>88</v>
      </c>
      <c r="H154" s="186">
        <f t="shared" si="175"/>
        <v>0.25</v>
      </c>
      <c r="I154" s="186">
        <v>0</v>
      </c>
      <c r="J154" s="186">
        <f t="shared" si="176"/>
        <v>0</v>
      </c>
      <c r="K154" s="186">
        <f t="shared" si="177"/>
        <v>0</v>
      </c>
      <c r="L154" s="186">
        <f t="shared" si="178"/>
        <v>0</v>
      </c>
      <c r="M154" s="186">
        <f t="shared" si="179"/>
        <v>0</v>
      </c>
      <c r="N154" s="186">
        <f t="shared" si="180"/>
        <v>0</v>
      </c>
      <c r="O154" s="186">
        <f t="shared" si="181"/>
        <v>0</v>
      </c>
      <c r="P154" s="189">
        <f t="shared" si="182"/>
        <v>0</v>
      </c>
      <c r="Q154" s="181"/>
      <c r="R154" s="181"/>
      <c r="S154" s="181"/>
      <c r="T154" s="186"/>
    </row>
    <row r="155" spans="1:20" s="177" customFormat="1" outlineLevel="1" x14ac:dyDescent="0.2">
      <c r="A155" s="159" t="s">
        <v>14</v>
      </c>
      <c r="B155" s="192" t="s">
        <v>505</v>
      </c>
      <c r="C155" s="191">
        <v>0.25</v>
      </c>
      <c r="D155" s="191">
        <v>0.25</v>
      </c>
      <c r="E155" s="202">
        <f t="shared" si="141"/>
        <v>1</v>
      </c>
      <c r="F155" s="191" t="s">
        <v>31</v>
      </c>
      <c r="G155" s="192" t="s">
        <v>89</v>
      </c>
      <c r="H155" s="186">
        <f t="shared" si="175"/>
        <v>0.25</v>
      </c>
      <c r="I155" s="186">
        <v>0</v>
      </c>
      <c r="J155" s="186">
        <f t="shared" si="176"/>
        <v>0</v>
      </c>
      <c r="K155" s="186">
        <f t="shared" si="177"/>
        <v>0</v>
      </c>
      <c r="L155" s="186">
        <f t="shared" si="178"/>
        <v>0</v>
      </c>
      <c r="M155" s="186">
        <f t="shared" si="179"/>
        <v>0</v>
      </c>
      <c r="N155" s="186">
        <f t="shared" si="180"/>
        <v>0</v>
      </c>
      <c r="O155" s="186">
        <f t="shared" si="181"/>
        <v>0</v>
      </c>
      <c r="P155" s="189">
        <f t="shared" si="182"/>
        <v>0</v>
      </c>
      <c r="Q155" s="181"/>
      <c r="R155" s="181"/>
      <c r="S155" s="181"/>
      <c r="T155" s="186"/>
    </row>
    <row r="156" spans="1:20" s="177" customFormat="1" outlineLevel="1" x14ac:dyDescent="0.2">
      <c r="A156" s="159" t="s">
        <v>14</v>
      </c>
      <c r="B156" s="192" t="s">
        <v>509</v>
      </c>
      <c r="C156" s="191">
        <v>0.75</v>
      </c>
      <c r="D156" s="191">
        <v>0.75</v>
      </c>
      <c r="E156" s="202">
        <f t="shared" si="141"/>
        <v>1</v>
      </c>
      <c r="F156" s="191" t="s">
        <v>28</v>
      </c>
      <c r="G156" s="192" t="s">
        <v>77</v>
      </c>
      <c r="H156" s="186">
        <f t="shared" si="175"/>
        <v>0.75</v>
      </c>
      <c r="I156" s="186">
        <v>0</v>
      </c>
      <c r="J156" s="186">
        <f t="shared" si="176"/>
        <v>0</v>
      </c>
      <c r="K156" s="186">
        <f t="shared" si="177"/>
        <v>0</v>
      </c>
      <c r="L156" s="186">
        <f t="shared" si="178"/>
        <v>0</v>
      </c>
      <c r="M156" s="186">
        <f t="shared" si="179"/>
        <v>0</v>
      </c>
      <c r="N156" s="186">
        <f t="shared" si="180"/>
        <v>0</v>
      </c>
      <c r="O156" s="186">
        <f t="shared" si="181"/>
        <v>0</v>
      </c>
      <c r="P156" s="189">
        <f t="shared" si="182"/>
        <v>0</v>
      </c>
      <c r="Q156" s="181"/>
      <c r="R156" s="181"/>
      <c r="S156" s="181"/>
      <c r="T156" s="186"/>
    </row>
    <row r="157" spans="1:20" s="177" customFormat="1" outlineLevel="1" x14ac:dyDescent="0.2">
      <c r="A157" s="159" t="s">
        <v>14</v>
      </c>
      <c r="B157" s="192" t="s">
        <v>313</v>
      </c>
      <c r="C157" s="191">
        <v>0.25</v>
      </c>
      <c r="D157" s="191">
        <v>0.25</v>
      </c>
      <c r="E157" s="202">
        <f t="shared" si="141"/>
        <v>1</v>
      </c>
      <c r="F157" s="191" t="s">
        <v>31</v>
      </c>
      <c r="G157" s="192" t="s">
        <v>77</v>
      </c>
      <c r="H157" s="186">
        <f t="shared" si="175"/>
        <v>0.25</v>
      </c>
      <c r="I157" s="186">
        <v>0</v>
      </c>
      <c r="J157" s="186">
        <f t="shared" ref="J157" si="187">I157</f>
        <v>0</v>
      </c>
      <c r="K157" s="186">
        <f t="shared" ref="K157" si="188">J157</f>
        <v>0</v>
      </c>
      <c r="L157" s="186">
        <f t="shared" ref="L157" si="189">K157</f>
        <v>0</v>
      </c>
      <c r="M157" s="186">
        <f t="shared" ref="M157" si="190">L157</f>
        <v>0</v>
      </c>
      <c r="N157" s="186">
        <f t="shared" ref="N157" si="191">M157</f>
        <v>0</v>
      </c>
      <c r="O157" s="186">
        <f t="shared" ref="O157" si="192">N157</f>
        <v>0</v>
      </c>
      <c r="P157" s="189">
        <f t="shared" ref="P157" si="193">O157</f>
        <v>0</v>
      </c>
      <c r="Q157" s="181"/>
      <c r="R157" s="181"/>
      <c r="S157" s="181"/>
      <c r="T157" s="186"/>
    </row>
    <row r="158" spans="1:20" s="177" customFormat="1" outlineLevel="1" x14ac:dyDescent="0.2">
      <c r="A158" s="159" t="s">
        <v>14</v>
      </c>
      <c r="B158" s="192" t="s">
        <v>520</v>
      </c>
      <c r="C158" s="191">
        <v>0.75</v>
      </c>
      <c r="D158" s="191">
        <v>0.75</v>
      </c>
      <c r="E158" s="202">
        <f t="shared" si="141"/>
        <v>1</v>
      </c>
      <c r="F158" s="191"/>
      <c r="G158" s="192" t="s">
        <v>77</v>
      </c>
      <c r="H158" s="186"/>
      <c r="I158" s="186"/>
      <c r="J158" s="186">
        <v>0</v>
      </c>
      <c r="K158" s="186">
        <f t="shared" ref="K158" si="194">J158</f>
        <v>0</v>
      </c>
      <c r="L158" s="186">
        <f t="shared" ref="L158" si="195">K158</f>
        <v>0</v>
      </c>
      <c r="M158" s="186">
        <f t="shared" ref="M158" si="196">L158</f>
        <v>0</v>
      </c>
      <c r="N158" s="186">
        <f t="shared" ref="N158" si="197">M158</f>
        <v>0</v>
      </c>
      <c r="O158" s="186">
        <f t="shared" ref="O158" si="198">N158</f>
        <v>0</v>
      </c>
      <c r="P158" s="189">
        <f t="shared" ref="P158" si="199">O158</f>
        <v>0</v>
      </c>
      <c r="Q158" s="209"/>
      <c r="R158" s="209"/>
      <c r="S158" s="209"/>
      <c r="T158" s="186"/>
    </row>
    <row r="159" spans="1:20" outlineLevel="1" x14ac:dyDescent="0.2">
      <c r="A159" s="107" t="s">
        <v>14</v>
      </c>
      <c r="B159" s="54" t="s">
        <v>86</v>
      </c>
      <c r="C159" s="53">
        <v>1</v>
      </c>
      <c r="D159" s="191" t="s">
        <v>343</v>
      </c>
      <c r="E159" s="219" t="s">
        <v>347</v>
      </c>
      <c r="F159" s="53" t="s">
        <v>28</v>
      </c>
      <c r="G159" s="54" t="s">
        <v>33</v>
      </c>
      <c r="H159" s="181">
        <f t="shared" si="175"/>
        <v>1</v>
      </c>
      <c r="I159" s="181">
        <f t="shared" si="80"/>
        <v>1</v>
      </c>
      <c r="J159" s="181">
        <f t="shared" si="176"/>
        <v>1</v>
      </c>
      <c r="K159" s="181">
        <f t="shared" si="177"/>
        <v>1</v>
      </c>
      <c r="L159" s="181">
        <f t="shared" si="178"/>
        <v>1</v>
      </c>
      <c r="M159" s="181">
        <f t="shared" si="179"/>
        <v>1</v>
      </c>
      <c r="N159" s="181">
        <f t="shared" si="180"/>
        <v>1</v>
      </c>
      <c r="O159" s="181">
        <f t="shared" si="181"/>
        <v>1</v>
      </c>
      <c r="P159" s="189">
        <v>0</v>
      </c>
      <c r="Q159" s="104"/>
      <c r="R159" s="104"/>
      <c r="S159" s="104"/>
      <c r="T159" s="29"/>
    </row>
    <row r="160" spans="1:20" outlineLevel="1" x14ac:dyDescent="0.2">
      <c r="A160" s="107" t="s">
        <v>14</v>
      </c>
      <c r="B160" s="54" t="s">
        <v>65</v>
      </c>
      <c r="C160" s="53">
        <v>0.5</v>
      </c>
      <c r="D160" s="191">
        <v>0.5</v>
      </c>
      <c r="E160" s="202">
        <f t="shared" si="141"/>
        <v>1</v>
      </c>
      <c r="F160" s="53" t="s">
        <v>31</v>
      </c>
      <c r="G160" s="54" t="s">
        <v>27</v>
      </c>
      <c r="H160" s="181">
        <f t="shared" si="175"/>
        <v>0.5</v>
      </c>
      <c r="I160" s="181">
        <v>0</v>
      </c>
      <c r="J160" s="181">
        <f t="shared" si="176"/>
        <v>0</v>
      </c>
      <c r="K160" s="181">
        <f t="shared" si="177"/>
        <v>0</v>
      </c>
      <c r="L160" s="181">
        <f t="shared" si="178"/>
        <v>0</v>
      </c>
      <c r="M160" s="181">
        <f t="shared" si="179"/>
        <v>0</v>
      </c>
      <c r="N160" s="181">
        <f t="shared" si="180"/>
        <v>0</v>
      </c>
      <c r="O160" s="181">
        <f t="shared" si="181"/>
        <v>0</v>
      </c>
      <c r="P160" s="189">
        <f t="shared" si="182"/>
        <v>0</v>
      </c>
      <c r="Q160" s="104"/>
      <c r="R160" s="104"/>
      <c r="S160" s="104"/>
      <c r="T160" s="29"/>
    </row>
    <row r="161" spans="1:257" outlineLevel="1" x14ac:dyDescent="0.2">
      <c r="A161" s="107" t="s">
        <v>14</v>
      </c>
      <c r="B161" s="54" t="s">
        <v>65</v>
      </c>
      <c r="C161" s="53">
        <v>0.5</v>
      </c>
      <c r="D161" s="191">
        <v>0.5</v>
      </c>
      <c r="E161" s="202">
        <f t="shared" si="141"/>
        <v>1</v>
      </c>
      <c r="F161" s="53" t="s">
        <v>31</v>
      </c>
      <c r="G161" s="54" t="s">
        <v>27</v>
      </c>
      <c r="H161" s="181">
        <f t="shared" si="175"/>
        <v>0.5</v>
      </c>
      <c r="I161" s="181">
        <f t="shared" si="80"/>
        <v>0.5</v>
      </c>
      <c r="J161" s="181">
        <f t="shared" si="176"/>
        <v>0.5</v>
      </c>
      <c r="K161" s="181">
        <f t="shared" si="177"/>
        <v>0.5</v>
      </c>
      <c r="L161" s="181">
        <f t="shared" si="178"/>
        <v>0.5</v>
      </c>
      <c r="M161" s="181">
        <v>0</v>
      </c>
      <c r="N161" s="181">
        <f t="shared" si="180"/>
        <v>0</v>
      </c>
      <c r="O161" s="181">
        <f t="shared" si="181"/>
        <v>0</v>
      </c>
      <c r="P161" s="189">
        <f t="shared" si="182"/>
        <v>0</v>
      </c>
      <c r="Q161" s="104"/>
      <c r="R161" s="104"/>
      <c r="S161" s="104"/>
      <c r="T161" s="29"/>
    </row>
    <row r="162" spans="1:257" s="177" customFormat="1" outlineLevel="1" x14ac:dyDescent="0.2">
      <c r="A162" s="159" t="s">
        <v>14</v>
      </c>
      <c r="B162" s="192" t="s">
        <v>507</v>
      </c>
      <c r="C162" s="191">
        <v>0.25</v>
      </c>
      <c r="D162" s="194">
        <v>0.25</v>
      </c>
      <c r="E162" s="202">
        <f t="shared" si="141"/>
        <v>1</v>
      </c>
      <c r="F162" s="191" t="s">
        <v>31</v>
      </c>
      <c r="G162" s="192" t="s">
        <v>76</v>
      </c>
      <c r="H162" s="186">
        <f t="shared" si="175"/>
        <v>0.25</v>
      </c>
      <c r="I162" s="186">
        <v>0</v>
      </c>
      <c r="J162" s="186">
        <f t="shared" si="176"/>
        <v>0</v>
      </c>
      <c r="K162" s="186">
        <f t="shared" si="177"/>
        <v>0</v>
      </c>
      <c r="L162" s="186">
        <f t="shared" si="178"/>
        <v>0</v>
      </c>
      <c r="M162" s="186">
        <f t="shared" si="179"/>
        <v>0</v>
      </c>
      <c r="N162" s="186">
        <f t="shared" si="180"/>
        <v>0</v>
      </c>
      <c r="O162" s="186">
        <f t="shared" si="181"/>
        <v>0</v>
      </c>
      <c r="P162" s="189">
        <f t="shared" si="182"/>
        <v>0</v>
      </c>
      <c r="Q162" s="181"/>
      <c r="R162" s="181"/>
      <c r="S162" s="181"/>
      <c r="T162" s="186"/>
    </row>
    <row r="163" spans="1:257" s="177" customFormat="1" outlineLevel="1" x14ac:dyDescent="0.2">
      <c r="A163" s="159" t="s">
        <v>14</v>
      </c>
      <c r="B163" s="192" t="s">
        <v>507</v>
      </c>
      <c r="C163" s="191">
        <v>0.25</v>
      </c>
      <c r="D163" s="194">
        <v>0.25</v>
      </c>
      <c r="E163" s="202">
        <f t="shared" si="141"/>
        <v>1</v>
      </c>
      <c r="F163" s="191" t="s">
        <v>31</v>
      </c>
      <c r="G163" s="192" t="s">
        <v>89</v>
      </c>
      <c r="H163" s="186">
        <f t="shared" si="175"/>
        <v>0.25</v>
      </c>
      <c r="I163" s="186">
        <v>0</v>
      </c>
      <c r="J163" s="186">
        <f t="shared" si="176"/>
        <v>0</v>
      </c>
      <c r="K163" s="186">
        <f t="shared" si="177"/>
        <v>0</v>
      </c>
      <c r="L163" s="186">
        <f t="shared" si="178"/>
        <v>0</v>
      </c>
      <c r="M163" s="186">
        <f t="shared" si="179"/>
        <v>0</v>
      </c>
      <c r="N163" s="186">
        <f t="shared" si="180"/>
        <v>0</v>
      </c>
      <c r="O163" s="186">
        <f t="shared" si="181"/>
        <v>0</v>
      </c>
      <c r="P163" s="189">
        <f t="shared" si="182"/>
        <v>0</v>
      </c>
      <c r="Q163" s="181"/>
      <c r="R163" s="181"/>
      <c r="S163" s="181"/>
      <c r="T163" s="186"/>
    </row>
    <row r="164" spans="1:257" s="177" customFormat="1" outlineLevel="1" x14ac:dyDescent="0.2">
      <c r="A164" s="204" t="s">
        <v>14</v>
      </c>
      <c r="B164" s="192" t="s">
        <v>503</v>
      </c>
      <c r="C164" s="191">
        <v>2</v>
      </c>
      <c r="D164" s="194">
        <v>2</v>
      </c>
      <c r="E164" s="202">
        <f t="shared" si="141"/>
        <v>1</v>
      </c>
      <c r="F164" s="191" t="s">
        <v>31</v>
      </c>
      <c r="G164" s="192" t="s">
        <v>87</v>
      </c>
      <c r="H164" s="181">
        <f t="shared" si="175"/>
        <v>2</v>
      </c>
      <c r="I164" s="186">
        <v>0</v>
      </c>
      <c r="J164" s="186">
        <f t="shared" si="176"/>
        <v>0</v>
      </c>
      <c r="K164" s="186">
        <f t="shared" si="177"/>
        <v>0</v>
      </c>
      <c r="L164" s="186">
        <f t="shared" si="178"/>
        <v>0</v>
      </c>
      <c r="M164" s="186">
        <f t="shared" si="179"/>
        <v>0</v>
      </c>
      <c r="N164" s="186">
        <f t="shared" si="180"/>
        <v>0</v>
      </c>
      <c r="O164" s="186">
        <f t="shared" si="181"/>
        <v>0</v>
      </c>
      <c r="P164" s="189">
        <f t="shared" si="182"/>
        <v>0</v>
      </c>
      <c r="Q164" s="181"/>
      <c r="R164" s="181"/>
      <c r="S164" s="181"/>
      <c r="T164" s="186"/>
    </row>
    <row r="165" spans="1:257" s="177" customFormat="1" outlineLevel="1" x14ac:dyDescent="0.2">
      <c r="A165" s="159" t="s">
        <v>14</v>
      </c>
      <c r="B165" s="192" t="s">
        <v>513</v>
      </c>
      <c r="C165" s="191">
        <v>1</v>
      </c>
      <c r="D165" s="193">
        <v>1</v>
      </c>
      <c r="E165" s="202">
        <f t="shared" si="141"/>
        <v>1</v>
      </c>
      <c r="F165" s="191" t="s">
        <v>31</v>
      </c>
      <c r="G165" s="192" t="s">
        <v>27</v>
      </c>
      <c r="H165" s="186">
        <f t="shared" si="175"/>
        <v>1</v>
      </c>
      <c r="I165" s="186">
        <v>0</v>
      </c>
      <c r="J165" s="186">
        <f t="shared" ref="J165" si="200">I165</f>
        <v>0</v>
      </c>
      <c r="K165" s="186">
        <f t="shared" ref="K165" si="201">J165</f>
        <v>0</v>
      </c>
      <c r="L165" s="186">
        <f t="shared" ref="L165" si="202">K165</f>
        <v>0</v>
      </c>
      <c r="M165" s="186">
        <f t="shared" ref="M165" si="203">L165</f>
        <v>0</v>
      </c>
      <c r="N165" s="186">
        <f t="shared" ref="N165" si="204">M165</f>
        <v>0</v>
      </c>
      <c r="O165" s="186">
        <f t="shared" ref="O165" si="205">N165</f>
        <v>0</v>
      </c>
      <c r="P165" s="189">
        <f t="shared" ref="P165" si="206">O165</f>
        <v>0</v>
      </c>
      <c r="Q165" s="181"/>
      <c r="R165" s="181"/>
      <c r="S165" s="181"/>
      <c r="T165" s="186"/>
    </row>
    <row r="166" spans="1:257" s="177" customFormat="1" outlineLevel="1" x14ac:dyDescent="0.2">
      <c r="A166" s="204" t="s">
        <v>14</v>
      </c>
      <c r="B166" s="192" t="s">
        <v>501</v>
      </c>
      <c r="C166" s="191">
        <v>0.25</v>
      </c>
      <c r="D166" s="177">
        <v>0.5</v>
      </c>
      <c r="E166" s="202">
        <f t="shared" si="141"/>
        <v>0.5</v>
      </c>
      <c r="F166" s="191" t="s">
        <v>25</v>
      </c>
      <c r="G166" s="192" t="s">
        <v>76</v>
      </c>
      <c r="H166" s="181">
        <f t="shared" si="175"/>
        <v>0.25</v>
      </c>
      <c r="I166" s="181">
        <v>0</v>
      </c>
      <c r="J166" s="181">
        <f t="shared" si="80"/>
        <v>0</v>
      </c>
      <c r="K166" s="181">
        <f t="shared" si="80"/>
        <v>0</v>
      </c>
      <c r="L166" s="181">
        <f t="shared" si="80"/>
        <v>0</v>
      </c>
      <c r="M166" s="181">
        <f t="shared" si="80"/>
        <v>0</v>
      </c>
      <c r="N166" s="181">
        <f t="shared" si="80"/>
        <v>0</v>
      </c>
      <c r="O166" s="181">
        <f t="shared" si="80"/>
        <v>0</v>
      </c>
      <c r="P166" s="189">
        <f t="shared" si="182"/>
        <v>0</v>
      </c>
    </row>
    <row r="167" spans="1:257" outlineLevel="1" x14ac:dyDescent="0.2">
      <c r="A167" s="107" t="s">
        <v>14</v>
      </c>
      <c r="B167" s="54" t="s">
        <v>70</v>
      </c>
      <c r="C167" s="53">
        <v>1</v>
      </c>
      <c r="D167" s="191">
        <v>0.75</v>
      </c>
      <c r="E167" s="202">
        <f t="shared" si="141"/>
        <v>1.3333333333333333</v>
      </c>
      <c r="F167" s="53" t="s">
        <v>25</v>
      </c>
      <c r="G167" s="54" t="s">
        <v>76</v>
      </c>
      <c r="H167" s="181">
        <f t="shared" si="175"/>
        <v>1</v>
      </c>
      <c r="I167" s="181">
        <f t="shared" si="80"/>
        <v>1</v>
      </c>
      <c r="J167" s="181">
        <v>0</v>
      </c>
      <c r="K167" s="181">
        <f t="shared" si="177"/>
        <v>0</v>
      </c>
      <c r="L167" s="181">
        <f t="shared" si="178"/>
        <v>0</v>
      </c>
      <c r="M167" s="181">
        <f t="shared" si="179"/>
        <v>0</v>
      </c>
      <c r="N167" s="181">
        <f t="shared" si="180"/>
        <v>0</v>
      </c>
      <c r="O167" s="181">
        <f t="shared" si="181"/>
        <v>0</v>
      </c>
      <c r="P167" s="189">
        <f t="shared" si="182"/>
        <v>0</v>
      </c>
      <c r="Q167" s="104"/>
      <c r="R167" s="104"/>
      <c r="S167" s="104"/>
      <c r="T167" s="104"/>
    </row>
    <row r="168" spans="1:257" outlineLevel="1" x14ac:dyDescent="0.2">
      <c r="A168" s="107" t="s">
        <v>14</v>
      </c>
      <c r="B168" s="54" t="s">
        <v>71</v>
      </c>
      <c r="C168" s="53">
        <v>1</v>
      </c>
      <c r="D168" s="191">
        <v>0.5</v>
      </c>
      <c r="E168" s="202">
        <f t="shared" si="141"/>
        <v>2</v>
      </c>
      <c r="F168" s="53" t="s">
        <v>25</v>
      </c>
      <c r="G168" s="54" t="s">
        <v>76</v>
      </c>
      <c r="H168" s="181">
        <f t="shared" si="175"/>
        <v>1</v>
      </c>
      <c r="I168" s="181">
        <f t="shared" si="80"/>
        <v>1</v>
      </c>
      <c r="J168" s="181">
        <f t="shared" si="176"/>
        <v>1</v>
      </c>
      <c r="K168" s="181">
        <v>0</v>
      </c>
      <c r="L168" s="181">
        <f t="shared" si="178"/>
        <v>0</v>
      </c>
      <c r="M168" s="181">
        <f t="shared" si="179"/>
        <v>0</v>
      </c>
      <c r="N168" s="181">
        <f t="shared" si="180"/>
        <v>0</v>
      </c>
      <c r="O168" s="181">
        <f t="shared" si="181"/>
        <v>0</v>
      </c>
      <c r="P168" s="189">
        <f t="shared" si="182"/>
        <v>0</v>
      </c>
      <c r="Q168" s="104"/>
      <c r="R168" s="104"/>
      <c r="S168" s="104"/>
      <c r="T168" s="104"/>
    </row>
    <row r="169" spans="1:257" outlineLevel="1" x14ac:dyDescent="0.2">
      <c r="A169" s="107" t="s">
        <v>14</v>
      </c>
      <c r="B169" s="54" t="s">
        <v>280</v>
      </c>
      <c r="C169" s="53">
        <v>1</v>
      </c>
      <c r="D169" s="191">
        <v>0.75</v>
      </c>
      <c r="E169" s="202">
        <f t="shared" si="141"/>
        <v>1.3333333333333333</v>
      </c>
      <c r="F169" s="53" t="s">
        <v>25</v>
      </c>
      <c r="G169" s="54" t="s">
        <v>76</v>
      </c>
      <c r="H169" s="181">
        <f t="shared" si="175"/>
        <v>1</v>
      </c>
      <c r="I169" s="181">
        <f t="shared" si="80"/>
        <v>1</v>
      </c>
      <c r="J169" s="181">
        <f t="shared" si="176"/>
        <v>1</v>
      </c>
      <c r="K169" s="181">
        <f t="shared" si="177"/>
        <v>1</v>
      </c>
      <c r="L169" s="181">
        <v>0</v>
      </c>
      <c r="M169" s="181">
        <f t="shared" si="179"/>
        <v>0</v>
      </c>
      <c r="N169" s="181">
        <f t="shared" si="180"/>
        <v>0</v>
      </c>
      <c r="O169" s="181">
        <f t="shared" si="181"/>
        <v>0</v>
      </c>
      <c r="P169" s="189">
        <f t="shared" si="182"/>
        <v>0</v>
      </c>
      <c r="Q169" s="104"/>
      <c r="R169" s="104"/>
      <c r="S169" s="104"/>
      <c r="T169" s="104"/>
    </row>
    <row r="170" spans="1:257" outlineLevel="1" x14ac:dyDescent="0.2">
      <c r="A170" s="107" t="s">
        <v>14</v>
      </c>
      <c r="B170" s="54" t="s">
        <v>72</v>
      </c>
      <c r="C170" s="53">
        <v>1</v>
      </c>
      <c r="D170" s="191">
        <v>0.75</v>
      </c>
      <c r="E170" s="202">
        <f t="shared" si="141"/>
        <v>1.3333333333333333</v>
      </c>
      <c r="F170" s="53" t="s">
        <v>25</v>
      </c>
      <c r="G170" s="54" t="s">
        <v>76</v>
      </c>
      <c r="H170" s="181">
        <f t="shared" si="175"/>
        <v>1</v>
      </c>
      <c r="I170" s="181">
        <f t="shared" si="80"/>
        <v>1</v>
      </c>
      <c r="J170" s="181">
        <f t="shared" si="176"/>
        <v>1</v>
      </c>
      <c r="K170" s="181">
        <f t="shared" si="177"/>
        <v>1</v>
      </c>
      <c r="L170" s="181">
        <f t="shared" si="178"/>
        <v>1</v>
      </c>
      <c r="M170" s="181">
        <v>0</v>
      </c>
      <c r="N170" s="181">
        <f t="shared" si="180"/>
        <v>0</v>
      </c>
      <c r="O170" s="181">
        <f t="shared" si="181"/>
        <v>0</v>
      </c>
      <c r="P170" s="189">
        <f t="shared" si="182"/>
        <v>0</v>
      </c>
      <c r="Q170" s="104"/>
      <c r="R170" s="104"/>
      <c r="S170" s="104"/>
      <c r="T170" s="104"/>
    </row>
    <row r="171" spans="1:257" outlineLevel="1" x14ac:dyDescent="0.2">
      <c r="A171" s="107" t="s">
        <v>14</v>
      </c>
      <c r="B171" s="54" t="s">
        <v>73</v>
      </c>
      <c r="C171" s="53">
        <v>1</v>
      </c>
      <c r="D171" s="191">
        <v>0.5</v>
      </c>
      <c r="E171" s="202">
        <f t="shared" si="141"/>
        <v>2</v>
      </c>
      <c r="F171" s="53" t="s">
        <v>25</v>
      </c>
      <c r="G171" s="54" t="s">
        <v>76</v>
      </c>
      <c r="H171" s="181">
        <f t="shared" si="175"/>
        <v>1</v>
      </c>
      <c r="I171" s="181">
        <f t="shared" si="80"/>
        <v>1</v>
      </c>
      <c r="J171" s="181">
        <f t="shared" si="176"/>
        <v>1</v>
      </c>
      <c r="K171" s="181">
        <f t="shared" si="177"/>
        <v>1</v>
      </c>
      <c r="L171" s="181">
        <f t="shared" si="178"/>
        <v>1</v>
      </c>
      <c r="M171" s="181">
        <f t="shared" si="179"/>
        <v>1</v>
      </c>
      <c r="N171" s="181">
        <v>0</v>
      </c>
      <c r="O171" s="181">
        <f t="shared" si="181"/>
        <v>0</v>
      </c>
      <c r="P171" s="189">
        <f t="shared" si="182"/>
        <v>0</v>
      </c>
      <c r="Q171" s="104"/>
      <c r="R171" s="104"/>
      <c r="S171" s="104"/>
      <c r="T171" s="104"/>
    </row>
    <row r="172" spans="1:257" outlineLevel="1" x14ac:dyDescent="0.2">
      <c r="A172" s="107" t="s">
        <v>14</v>
      </c>
      <c r="B172" s="54" t="s">
        <v>74</v>
      </c>
      <c r="C172" s="53">
        <v>1</v>
      </c>
      <c r="D172" s="191">
        <v>0.75</v>
      </c>
      <c r="E172" s="202">
        <f t="shared" si="141"/>
        <v>1.3333333333333333</v>
      </c>
      <c r="F172" s="53" t="s">
        <v>25</v>
      </c>
      <c r="G172" s="54" t="s">
        <v>76</v>
      </c>
      <c r="H172" s="181">
        <f t="shared" si="175"/>
        <v>1</v>
      </c>
      <c r="I172" s="181">
        <f t="shared" si="80"/>
        <v>1</v>
      </c>
      <c r="J172" s="181">
        <f t="shared" si="176"/>
        <v>1</v>
      </c>
      <c r="K172" s="181">
        <f t="shared" si="177"/>
        <v>1</v>
      </c>
      <c r="L172" s="181">
        <f t="shared" si="178"/>
        <v>1</v>
      </c>
      <c r="M172" s="181">
        <f t="shared" si="179"/>
        <v>1</v>
      </c>
      <c r="N172" s="181">
        <f t="shared" si="180"/>
        <v>1</v>
      </c>
      <c r="O172" s="181">
        <v>0</v>
      </c>
      <c r="P172" s="189">
        <f t="shared" si="182"/>
        <v>0</v>
      </c>
    </row>
    <row r="173" spans="1:257" ht="15" outlineLevel="1" x14ac:dyDescent="0.25">
      <c r="A173" s="107" t="s">
        <v>14</v>
      </c>
      <c r="B173" s="54" t="s">
        <v>281</v>
      </c>
      <c r="C173" s="53">
        <v>1</v>
      </c>
      <c r="D173" s="108">
        <v>0</v>
      </c>
      <c r="E173" s="219" t="s">
        <v>347</v>
      </c>
      <c r="F173" s="53" t="s">
        <v>25</v>
      </c>
      <c r="G173" s="54" t="s">
        <v>76</v>
      </c>
      <c r="H173" s="181">
        <f t="shared" si="175"/>
        <v>1</v>
      </c>
      <c r="I173" s="181">
        <f t="shared" si="80"/>
        <v>1</v>
      </c>
      <c r="J173" s="181">
        <f t="shared" si="176"/>
        <v>1</v>
      </c>
      <c r="K173" s="181">
        <f t="shared" si="177"/>
        <v>1</v>
      </c>
      <c r="L173" s="181">
        <f t="shared" si="178"/>
        <v>1</v>
      </c>
      <c r="M173" s="181">
        <f t="shared" si="179"/>
        <v>1</v>
      </c>
      <c r="N173" s="181">
        <f t="shared" si="180"/>
        <v>1</v>
      </c>
      <c r="O173" s="181">
        <f t="shared" si="181"/>
        <v>1</v>
      </c>
      <c r="P173" s="189">
        <f t="shared" si="182"/>
        <v>1</v>
      </c>
    </row>
    <row r="174" spans="1:257" ht="15" outlineLevel="1" x14ac:dyDescent="0.25">
      <c r="A174" s="107" t="s">
        <v>14</v>
      </c>
      <c r="B174" s="54" t="s">
        <v>282</v>
      </c>
      <c r="C174" s="53">
        <v>1</v>
      </c>
      <c r="D174" s="108">
        <v>0</v>
      </c>
      <c r="E174" s="219" t="s">
        <v>347</v>
      </c>
      <c r="F174" s="53" t="s">
        <v>25</v>
      </c>
      <c r="G174" s="54" t="s">
        <v>76</v>
      </c>
      <c r="H174" s="181">
        <f t="shared" si="175"/>
        <v>1</v>
      </c>
      <c r="I174" s="181">
        <f t="shared" si="80"/>
        <v>1</v>
      </c>
      <c r="J174" s="181">
        <f t="shared" si="176"/>
        <v>1</v>
      </c>
      <c r="K174" s="181">
        <f t="shared" si="177"/>
        <v>1</v>
      </c>
      <c r="L174" s="181">
        <f t="shared" si="178"/>
        <v>1</v>
      </c>
      <c r="M174" s="181">
        <f t="shared" si="179"/>
        <v>1</v>
      </c>
      <c r="N174" s="181">
        <f t="shared" si="180"/>
        <v>1</v>
      </c>
      <c r="O174" s="181">
        <f t="shared" si="181"/>
        <v>1</v>
      </c>
      <c r="P174" s="189">
        <f t="shared" si="182"/>
        <v>1</v>
      </c>
    </row>
    <row r="175" spans="1:257" outlineLevel="1" x14ac:dyDescent="0.2">
      <c r="A175" s="107" t="s">
        <v>14</v>
      </c>
      <c r="B175" s="54" t="s">
        <v>69</v>
      </c>
      <c r="C175" s="53">
        <v>2</v>
      </c>
      <c r="D175" s="191">
        <v>1</v>
      </c>
      <c r="E175" s="202">
        <f t="shared" si="141"/>
        <v>2</v>
      </c>
      <c r="F175" s="53" t="s">
        <v>28</v>
      </c>
      <c r="G175" s="54" t="s">
        <v>76</v>
      </c>
      <c r="H175" s="181">
        <f t="shared" si="175"/>
        <v>2</v>
      </c>
      <c r="I175" s="181">
        <v>0</v>
      </c>
      <c r="J175" s="181">
        <f t="shared" si="176"/>
        <v>0</v>
      </c>
      <c r="K175" s="181">
        <f t="shared" si="177"/>
        <v>0</v>
      </c>
      <c r="L175" s="181">
        <f t="shared" si="178"/>
        <v>0</v>
      </c>
      <c r="M175" s="181">
        <f t="shared" si="179"/>
        <v>0</v>
      </c>
      <c r="N175" s="181">
        <f t="shared" si="180"/>
        <v>0</v>
      </c>
      <c r="O175" s="181">
        <f t="shared" si="181"/>
        <v>0</v>
      </c>
      <c r="P175" s="189">
        <f t="shared" si="182"/>
        <v>0</v>
      </c>
    </row>
    <row r="176" spans="1:257" outlineLevel="1" x14ac:dyDescent="0.2">
      <c r="A176" s="107" t="s">
        <v>14</v>
      </c>
      <c r="B176" s="54" t="s">
        <v>268</v>
      </c>
      <c r="C176" s="53">
        <v>2</v>
      </c>
      <c r="D176" s="191" t="s">
        <v>343</v>
      </c>
      <c r="E176" s="219" t="s">
        <v>347</v>
      </c>
      <c r="F176" s="53" t="s">
        <v>28</v>
      </c>
      <c r="G176" s="54" t="s">
        <v>78</v>
      </c>
      <c r="H176" s="181">
        <f t="shared" si="175"/>
        <v>2</v>
      </c>
      <c r="I176" s="181">
        <f t="shared" si="80"/>
        <v>2</v>
      </c>
      <c r="J176" s="181">
        <f t="shared" si="176"/>
        <v>2</v>
      </c>
      <c r="K176" s="181">
        <f t="shared" si="177"/>
        <v>2</v>
      </c>
      <c r="L176" s="181">
        <f t="shared" si="178"/>
        <v>2</v>
      </c>
      <c r="M176" s="181">
        <f t="shared" si="179"/>
        <v>2</v>
      </c>
      <c r="N176" s="181">
        <f t="shared" si="180"/>
        <v>2</v>
      </c>
      <c r="O176" s="181">
        <f t="shared" si="181"/>
        <v>2</v>
      </c>
      <c r="P176" s="189">
        <v>0</v>
      </c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  <c r="IP176" s="104"/>
      <c r="IQ176" s="104"/>
      <c r="IR176" s="104"/>
      <c r="IS176" s="104"/>
      <c r="IT176" s="104"/>
      <c r="IU176" s="104"/>
      <c r="IV176" s="104"/>
      <c r="IW176" s="104"/>
    </row>
    <row r="177" spans="1:257" outlineLevel="1" x14ac:dyDescent="0.2">
      <c r="A177" s="107" t="s">
        <v>14</v>
      </c>
      <c r="B177" s="54" t="s">
        <v>268</v>
      </c>
      <c r="C177" s="53">
        <v>2</v>
      </c>
      <c r="D177" s="191" t="s">
        <v>343</v>
      </c>
      <c r="E177" s="219" t="s">
        <v>347</v>
      </c>
      <c r="F177" s="53" t="s">
        <v>28</v>
      </c>
      <c r="G177" s="54" t="s">
        <v>77</v>
      </c>
      <c r="H177" s="181">
        <f t="shared" si="175"/>
        <v>2</v>
      </c>
      <c r="I177" s="181">
        <f t="shared" si="80"/>
        <v>2</v>
      </c>
      <c r="J177" s="181">
        <f t="shared" si="176"/>
        <v>2</v>
      </c>
      <c r="K177" s="181">
        <f t="shared" si="177"/>
        <v>2</v>
      </c>
      <c r="L177" s="181">
        <f t="shared" si="178"/>
        <v>2</v>
      </c>
      <c r="M177" s="181">
        <f t="shared" si="179"/>
        <v>2</v>
      </c>
      <c r="N177" s="181">
        <f t="shared" si="180"/>
        <v>2</v>
      </c>
      <c r="O177" s="181">
        <f t="shared" si="181"/>
        <v>2</v>
      </c>
      <c r="P177" s="189">
        <v>0</v>
      </c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  <c r="IP177" s="104"/>
      <c r="IQ177" s="104"/>
      <c r="IR177" s="104"/>
      <c r="IS177" s="104"/>
      <c r="IT177" s="104"/>
      <c r="IU177" s="104"/>
      <c r="IV177" s="104"/>
      <c r="IW177" s="104"/>
    </row>
    <row r="178" spans="1:257" outlineLevel="1" x14ac:dyDescent="0.2">
      <c r="A178" s="107" t="s">
        <v>14</v>
      </c>
      <c r="B178" s="54" t="s">
        <v>84</v>
      </c>
      <c r="C178" s="53">
        <v>0.5</v>
      </c>
      <c r="D178" s="191" t="s">
        <v>343</v>
      </c>
      <c r="E178" s="219" t="s">
        <v>347</v>
      </c>
      <c r="F178" s="53" t="s">
        <v>25</v>
      </c>
      <c r="G178" s="54" t="s">
        <v>77</v>
      </c>
      <c r="H178" s="181">
        <f t="shared" si="175"/>
        <v>0.5</v>
      </c>
      <c r="I178" s="181">
        <f t="shared" si="80"/>
        <v>0.5</v>
      </c>
      <c r="J178" s="181">
        <f t="shared" si="176"/>
        <v>0.5</v>
      </c>
      <c r="K178" s="181">
        <f t="shared" si="177"/>
        <v>0.5</v>
      </c>
      <c r="L178" s="181">
        <f t="shared" si="178"/>
        <v>0.5</v>
      </c>
      <c r="M178" s="181">
        <f t="shared" si="179"/>
        <v>0.5</v>
      </c>
      <c r="N178" s="181">
        <f t="shared" si="180"/>
        <v>0.5</v>
      </c>
      <c r="O178" s="181">
        <f t="shared" si="181"/>
        <v>0.5</v>
      </c>
      <c r="P178" s="189">
        <v>0</v>
      </c>
      <c r="Q178" s="104"/>
      <c r="R178" s="104"/>
      <c r="S178" s="104"/>
      <c r="T178" s="104"/>
    </row>
    <row r="179" spans="1:257" outlineLevel="1" x14ac:dyDescent="0.2">
      <c r="A179" s="107" t="s">
        <v>14</v>
      </c>
      <c r="B179" s="54" t="s">
        <v>84</v>
      </c>
      <c r="C179" s="53">
        <v>0.5</v>
      </c>
      <c r="D179" s="191" t="s">
        <v>343</v>
      </c>
      <c r="E179" s="219" t="s">
        <v>347</v>
      </c>
      <c r="F179" s="53" t="s">
        <v>31</v>
      </c>
      <c r="G179" s="54" t="s">
        <v>89</v>
      </c>
      <c r="H179" s="181">
        <f t="shared" si="175"/>
        <v>0.5</v>
      </c>
      <c r="I179" s="181">
        <f t="shared" si="80"/>
        <v>0.5</v>
      </c>
      <c r="J179" s="181">
        <f t="shared" si="176"/>
        <v>0.5</v>
      </c>
      <c r="K179" s="181">
        <f t="shared" si="177"/>
        <v>0.5</v>
      </c>
      <c r="L179" s="181">
        <f t="shared" si="178"/>
        <v>0.5</v>
      </c>
      <c r="M179" s="181">
        <f t="shared" si="179"/>
        <v>0.5</v>
      </c>
      <c r="N179" s="181">
        <f t="shared" si="180"/>
        <v>0.5</v>
      </c>
      <c r="O179" s="181">
        <f t="shared" si="181"/>
        <v>0.5</v>
      </c>
      <c r="P179" s="189">
        <v>0</v>
      </c>
      <c r="Q179" s="104"/>
      <c r="R179" s="104"/>
      <c r="S179" s="104"/>
      <c r="T179" s="104"/>
    </row>
    <row r="180" spans="1:257" outlineLevel="1" x14ac:dyDescent="0.2">
      <c r="A180" s="107" t="s">
        <v>14</v>
      </c>
      <c r="B180" s="54" t="s">
        <v>84</v>
      </c>
      <c r="C180" s="53">
        <v>0.5</v>
      </c>
      <c r="D180" s="191" t="s">
        <v>343</v>
      </c>
      <c r="E180" s="219" t="s">
        <v>347</v>
      </c>
      <c r="F180" s="53" t="s">
        <v>31</v>
      </c>
      <c r="G180" s="54" t="s">
        <v>88</v>
      </c>
      <c r="H180" s="181">
        <f t="shared" si="175"/>
        <v>0.5</v>
      </c>
      <c r="I180" s="181">
        <f t="shared" ref="I180:I200" si="207">H180</f>
        <v>0.5</v>
      </c>
      <c r="J180" s="181">
        <f t="shared" si="176"/>
        <v>0.5</v>
      </c>
      <c r="K180" s="181">
        <f t="shared" si="177"/>
        <v>0.5</v>
      </c>
      <c r="L180" s="181">
        <f t="shared" si="178"/>
        <v>0.5</v>
      </c>
      <c r="M180" s="181">
        <f t="shared" si="179"/>
        <v>0.5</v>
      </c>
      <c r="N180" s="181">
        <f t="shared" si="180"/>
        <v>0.5</v>
      </c>
      <c r="O180" s="181">
        <f t="shared" si="181"/>
        <v>0.5</v>
      </c>
      <c r="P180" s="189">
        <v>0</v>
      </c>
      <c r="Q180" s="104"/>
      <c r="R180" s="104"/>
      <c r="S180" s="104"/>
      <c r="T180" s="104"/>
    </row>
    <row r="181" spans="1:257" outlineLevel="1" x14ac:dyDescent="0.2">
      <c r="A181" s="107" t="s">
        <v>14</v>
      </c>
      <c r="B181" s="54" t="s">
        <v>84</v>
      </c>
      <c r="C181" s="53">
        <v>0.5</v>
      </c>
      <c r="D181" s="191" t="s">
        <v>343</v>
      </c>
      <c r="E181" s="219" t="s">
        <v>347</v>
      </c>
      <c r="F181" s="53" t="s">
        <v>31</v>
      </c>
      <c r="G181" s="54" t="s">
        <v>33</v>
      </c>
      <c r="H181" s="181">
        <f t="shared" si="175"/>
        <v>0.5</v>
      </c>
      <c r="I181" s="181">
        <f t="shared" si="207"/>
        <v>0.5</v>
      </c>
      <c r="J181" s="181">
        <f t="shared" si="176"/>
        <v>0.5</v>
      </c>
      <c r="K181" s="181">
        <f t="shared" si="177"/>
        <v>0.5</v>
      </c>
      <c r="L181" s="181">
        <f t="shared" si="178"/>
        <v>0.5</v>
      </c>
      <c r="M181" s="181">
        <f t="shared" si="179"/>
        <v>0.5</v>
      </c>
      <c r="N181" s="181">
        <f t="shared" si="180"/>
        <v>0.5</v>
      </c>
      <c r="O181" s="181">
        <f t="shared" si="181"/>
        <v>0.5</v>
      </c>
      <c r="P181" s="189">
        <v>0</v>
      </c>
      <c r="Q181" s="104"/>
      <c r="R181" s="104"/>
      <c r="S181" s="104"/>
      <c r="T181" s="104"/>
    </row>
    <row r="182" spans="1:257" outlineLevel="1" x14ac:dyDescent="0.2">
      <c r="A182" s="107" t="s">
        <v>14</v>
      </c>
      <c r="B182" s="54" t="s">
        <v>84</v>
      </c>
      <c r="C182" s="53">
        <v>0.5</v>
      </c>
      <c r="D182" s="191" t="s">
        <v>343</v>
      </c>
      <c r="E182" s="219" t="s">
        <v>347</v>
      </c>
      <c r="F182" s="53" t="s">
        <v>31</v>
      </c>
      <c r="G182" s="54" t="s">
        <v>24</v>
      </c>
      <c r="H182" s="181">
        <f t="shared" si="175"/>
        <v>0.5</v>
      </c>
      <c r="I182" s="181">
        <f t="shared" si="207"/>
        <v>0.5</v>
      </c>
      <c r="J182" s="181">
        <f t="shared" si="176"/>
        <v>0.5</v>
      </c>
      <c r="K182" s="181">
        <f t="shared" si="177"/>
        <v>0.5</v>
      </c>
      <c r="L182" s="181">
        <f t="shared" si="178"/>
        <v>0.5</v>
      </c>
      <c r="M182" s="181">
        <f t="shared" si="179"/>
        <v>0.5</v>
      </c>
      <c r="N182" s="181">
        <f t="shared" si="180"/>
        <v>0.5</v>
      </c>
      <c r="O182" s="181">
        <f t="shared" si="181"/>
        <v>0.5</v>
      </c>
      <c r="P182" s="189">
        <v>0</v>
      </c>
      <c r="Q182" s="104"/>
      <c r="R182" s="104"/>
      <c r="S182" s="104"/>
      <c r="T182" s="104"/>
    </row>
    <row r="183" spans="1:257" outlineLevel="1" x14ac:dyDescent="0.2">
      <c r="A183" s="107" t="s">
        <v>14</v>
      </c>
      <c r="B183" s="54" t="s">
        <v>83</v>
      </c>
      <c r="C183" s="53">
        <v>0.5</v>
      </c>
      <c r="D183" s="191">
        <v>2.5</v>
      </c>
      <c r="E183" s="202">
        <f t="shared" si="141"/>
        <v>0.2</v>
      </c>
      <c r="F183" s="53" t="s">
        <v>31</v>
      </c>
      <c r="G183" s="54" t="s">
        <v>76</v>
      </c>
      <c r="H183" s="181">
        <f t="shared" si="175"/>
        <v>0.5</v>
      </c>
      <c r="I183" s="181">
        <f t="shared" si="207"/>
        <v>0.5</v>
      </c>
      <c r="J183" s="181">
        <f t="shared" si="176"/>
        <v>0.5</v>
      </c>
      <c r="K183" s="181">
        <f t="shared" si="177"/>
        <v>0.5</v>
      </c>
      <c r="L183" s="181">
        <f t="shared" si="178"/>
        <v>0.5</v>
      </c>
      <c r="M183" s="181">
        <f t="shared" si="179"/>
        <v>0.5</v>
      </c>
      <c r="N183" s="181">
        <f t="shared" si="180"/>
        <v>0.5</v>
      </c>
      <c r="O183" s="181">
        <f t="shared" si="181"/>
        <v>0.5</v>
      </c>
      <c r="P183" s="189">
        <v>0</v>
      </c>
      <c r="Q183" s="104"/>
      <c r="R183" s="104"/>
      <c r="S183" s="104"/>
      <c r="T183" s="104"/>
    </row>
    <row r="184" spans="1:257" outlineLevel="1" x14ac:dyDescent="0.2">
      <c r="A184" s="107" t="s">
        <v>14</v>
      </c>
      <c r="B184" s="54" t="s">
        <v>83</v>
      </c>
      <c r="C184" s="53">
        <v>0.5</v>
      </c>
      <c r="D184" s="191">
        <v>2.5</v>
      </c>
      <c r="E184" s="202">
        <f t="shared" si="141"/>
        <v>0.2</v>
      </c>
      <c r="F184" s="53" t="s">
        <v>25</v>
      </c>
      <c r="G184" s="54" t="s">
        <v>78</v>
      </c>
      <c r="H184" s="181">
        <f t="shared" si="175"/>
        <v>0.5</v>
      </c>
      <c r="I184" s="181">
        <f t="shared" si="207"/>
        <v>0.5</v>
      </c>
      <c r="J184" s="181">
        <f t="shared" si="176"/>
        <v>0.5</v>
      </c>
      <c r="K184" s="181">
        <f t="shared" si="177"/>
        <v>0.5</v>
      </c>
      <c r="L184" s="181">
        <f t="shared" si="178"/>
        <v>0.5</v>
      </c>
      <c r="M184" s="181">
        <f t="shared" si="179"/>
        <v>0.5</v>
      </c>
      <c r="N184" s="181">
        <f t="shared" si="180"/>
        <v>0.5</v>
      </c>
      <c r="O184" s="181">
        <f t="shared" si="181"/>
        <v>0.5</v>
      </c>
      <c r="P184" s="189">
        <v>0</v>
      </c>
    </row>
    <row r="185" spans="1:257" outlineLevel="1" x14ac:dyDescent="0.2">
      <c r="A185" s="107" t="s">
        <v>14</v>
      </c>
      <c r="B185" s="54" t="s">
        <v>83</v>
      </c>
      <c r="C185" s="53">
        <v>0.5</v>
      </c>
      <c r="D185" s="191">
        <v>2.5</v>
      </c>
      <c r="E185" s="202">
        <f t="shared" si="141"/>
        <v>0.2</v>
      </c>
      <c r="F185" s="53" t="s">
        <v>31</v>
      </c>
      <c r="G185" s="54" t="s">
        <v>87</v>
      </c>
      <c r="H185" s="181">
        <f t="shared" si="175"/>
        <v>0.5</v>
      </c>
      <c r="I185" s="181">
        <f t="shared" si="207"/>
        <v>0.5</v>
      </c>
      <c r="J185" s="181">
        <f t="shared" si="176"/>
        <v>0.5</v>
      </c>
      <c r="K185" s="181">
        <f t="shared" si="177"/>
        <v>0.5</v>
      </c>
      <c r="L185" s="181">
        <f t="shared" si="178"/>
        <v>0.5</v>
      </c>
      <c r="M185" s="181">
        <f t="shared" si="179"/>
        <v>0.5</v>
      </c>
      <c r="N185" s="181">
        <f t="shared" si="180"/>
        <v>0.5</v>
      </c>
      <c r="O185" s="181">
        <f t="shared" si="181"/>
        <v>0.5</v>
      </c>
      <c r="P185" s="189">
        <v>0</v>
      </c>
    </row>
    <row r="186" spans="1:257" outlineLevel="1" x14ac:dyDescent="0.2">
      <c r="A186" s="107" t="s">
        <v>14</v>
      </c>
      <c r="B186" s="54" t="s">
        <v>83</v>
      </c>
      <c r="C186" s="53">
        <v>0.5</v>
      </c>
      <c r="D186" s="191">
        <v>2.5</v>
      </c>
      <c r="E186" s="202">
        <f t="shared" si="141"/>
        <v>0.2</v>
      </c>
      <c r="F186" s="53" t="s">
        <v>31</v>
      </c>
      <c r="G186" s="54" t="s">
        <v>27</v>
      </c>
      <c r="H186" s="181">
        <f t="shared" si="175"/>
        <v>0.5</v>
      </c>
      <c r="I186" s="181">
        <f t="shared" si="207"/>
        <v>0.5</v>
      </c>
      <c r="J186" s="181">
        <f t="shared" si="176"/>
        <v>0.5</v>
      </c>
      <c r="K186" s="181">
        <f t="shared" si="177"/>
        <v>0.5</v>
      </c>
      <c r="L186" s="181">
        <f t="shared" si="178"/>
        <v>0.5</v>
      </c>
      <c r="M186" s="181">
        <f t="shared" si="179"/>
        <v>0.5</v>
      </c>
      <c r="N186" s="181">
        <f t="shared" si="180"/>
        <v>0.5</v>
      </c>
      <c r="O186" s="181">
        <f t="shared" si="181"/>
        <v>0.5</v>
      </c>
      <c r="P186" s="189">
        <v>0</v>
      </c>
    </row>
    <row r="187" spans="1:257" s="177" customFormat="1" outlineLevel="1" x14ac:dyDescent="0.2">
      <c r="A187" s="204" t="s">
        <v>14</v>
      </c>
      <c r="B187" s="192" t="s">
        <v>83</v>
      </c>
      <c r="C187" s="191">
        <v>0.5</v>
      </c>
      <c r="D187" s="191">
        <v>2.5</v>
      </c>
      <c r="E187" s="202">
        <f t="shared" si="141"/>
        <v>0.2</v>
      </c>
      <c r="F187" s="191" t="s">
        <v>31</v>
      </c>
      <c r="G187" s="192" t="s">
        <v>77</v>
      </c>
      <c r="H187" s="215">
        <f t="shared" ref="H187:H191" si="208">C187</f>
        <v>0.5</v>
      </c>
      <c r="I187" s="215">
        <f t="shared" ref="I187:I191" si="209">H187</f>
        <v>0.5</v>
      </c>
      <c r="J187" s="215">
        <f t="shared" ref="J187:J191" si="210">I187</f>
        <v>0.5</v>
      </c>
      <c r="K187" s="215">
        <f t="shared" ref="K187:K191" si="211">J187</f>
        <v>0.5</v>
      </c>
      <c r="L187" s="215">
        <f t="shared" ref="L187:L191" si="212">K187</f>
        <v>0.5</v>
      </c>
      <c r="M187" s="215">
        <f t="shared" ref="M187:M191" si="213">L187</f>
        <v>0.5</v>
      </c>
      <c r="N187" s="215">
        <f t="shared" ref="N187:N191" si="214">M187</f>
        <v>0.5</v>
      </c>
      <c r="O187" s="215">
        <f t="shared" ref="O187:O191" si="215">N187</f>
        <v>0.5</v>
      </c>
      <c r="P187" s="189">
        <v>0</v>
      </c>
    </row>
    <row r="188" spans="1:257" s="177" customFormat="1" outlineLevel="1" x14ac:dyDescent="0.2">
      <c r="A188" s="204" t="s">
        <v>14</v>
      </c>
      <c r="B188" s="192" t="s">
        <v>83</v>
      </c>
      <c r="C188" s="191">
        <v>0.5</v>
      </c>
      <c r="D188" s="191">
        <v>2.5</v>
      </c>
      <c r="E188" s="202">
        <f t="shared" si="141"/>
        <v>0.2</v>
      </c>
      <c r="F188" s="191" t="s">
        <v>31</v>
      </c>
      <c r="G188" s="192" t="s">
        <v>89</v>
      </c>
      <c r="H188" s="215">
        <f t="shared" si="208"/>
        <v>0.5</v>
      </c>
      <c r="I188" s="215">
        <f t="shared" si="209"/>
        <v>0.5</v>
      </c>
      <c r="J188" s="215">
        <f t="shared" si="210"/>
        <v>0.5</v>
      </c>
      <c r="K188" s="215">
        <f t="shared" si="211"/>
        <v>0.5</v>
      </c>
      <c r="L188" s="215">
        <f t="shared" si="212"/>
        <v>0.5</v>
      </c>
      <c r="M188" s="215">
        <f t="shared" si="213"/>
        <v>0.5</v>
      </c>
      <c r="N188" s="215">
        <f t="shared" si="214"/>
        <v>0.5</v>
      </c>
      <c r="O188" s="215">
        <f t="shared" si="215"/>
        <v>0.5</v>
      </c>
      <c r="P188" s="189">
        <v>0</v>
      </c>
    </row>
    <row r="189" spans="1:257" s="177" customFormat="1" outlineLevel="1" x14ac:dyDescent="0.2">
      <c r="A189" s="204" t="s">
        <v>14</v>
      </c>
      <c r="B189" s="192" t="s">
        <v>83</v>
      </c>
      <c r="C189" s="191">
        <v>0.5</v>
      </c>
      <c r="D189" s="191">
        <v>2.5</v>
      </c>
      <c r="E189" s="202">
        <f t="shared" si="141"/>
        <v>0.2</v>
      </c>
      <c r="F189" s="191" t="s">
        <v>31</v>
      </c>
      <c r="G189" s="192" t="s">
        <v>88</v>
      </c>
      <c r="H189" s="215">
        <f t="shared" si="208"/>
        <v>0.5</v>
      </c>
      <c r="I189" s="215">
        <f t="shared" si="209"/>
        <v>0.5</v>
      </c>
      <c r="J189" s="215">
        <f t="shared" si="210"/>
        <v>0.5</v>
      </c>
      <c r="K189" s="215">
        <f t="shared" si="211"/>
        <v>0.5</v>
      </c>
      <c r="L189" s="215">
        <f t="shared" si="212"/>
        <v>0.5</v>
      </c>
      <c r="M189" s="215">
        <f t="shared" si="213"/>
        <v>0.5</v>
      </c>
      <c r="N189" s="215">
        <f t="shared" si="214"/>
        <v>0.5</v>
      </c>
      <c r="O189" s="215">
        <f t="shared" si="215"/>
        <v>0.5</v>
      </c>
      <c r="P189" s="189">
        <v>0</v>
      </c>
    </row>
    <row r="190" spans="1:257" s="177" customFormat="1" outlineLevel="1" x14ac:dyDescent="0.2">
      <c r="A190" s="204" t="s">
        <v>14</v>
      </c>
      <c r="B190" s="192" t="s">
        <v>83</v>
      </c>
      <c r="C190" s="191">
        <v>0.5</v>
      </c>
      <c r="D190" s="191">
        <v>2.5</v>
      </c>
      <c r="E190" s="202">
        <f t="shared" si="141"/>
        <v>0.2</v>
      </c>
      <c r="F190" s="191" t="s">
        <v>31</v>
      </c>
      <c r="G190" s="192" t="s">
        <v>33</v>
      </c>
      <c r="H190" s="215">
        <f t="shared" si="208"/>
        <v>0.5</v>
      </c>
      <c r="I190" s="215">
        <f t="shared" si="209"/>
        <v>0.5</v>
      </c>
      <c r="J190" s="215">
        <f t="shared" si="210"/>
        <v>0.5</v>
      </c>
      <c r="K190" s="215">
        <f t="shared" si="211"/>
        <v>0.5</v>
      </c>
      <c r="L190" s="215">
        <f t="shared" si="212"/>
        <v>0.5</v>
      </c>
      <c r="M190" s="215">
        <f t="shared" si="213"/>
        <v>0.5</v>
      </c>
      <c r="N190" s="215">
        <f t="shared" si="214"/>
        <v>0.5</v>
      </c>
      <c r="O190" s="215">
        <f t="shared" si="215"/>
        <v>0.5</v>
      </c>
      <c r="P190" s="189">
        <v>0</v>
      </c>
    </row>
    <row r="191" spans="1:257" s="177" customFormat="1" outlineLevel="1" x14ac:dyDescent="0.2">
      <c r="A191" s="204" t="s">
        <v>14</v>
      </c>
      <c r="B191" s="192" t="s">
        <v>83</v>
      </c>
      <c r="C191" s="191">
        <v>0.5</v>
      </c>
      <c r="D191" s="191">
        <v>2.5</v>
      </c>
      <c r="E191" s="202">
        <f t="shared" si="141"/>
        <v>0.2</v>
      </c>
      <c r="F191" s="191" t="s">
        <v>31</v>
      </c>
      <c r="G191" s="192" t="s">
        <v>24</v>
      </c>
      <c r="H191" s="215">
        <f t="shared" si="208"/>
        <v>0.5</v>
      </c>
      <c r="I191" s="215">
        <f t="shared" si="209"/>
        <v>0.5</v>
      </c>
      <c r="J191" s="215">
        <f t="shared" si="210"/>
        <v>0.5</v>
      </c>
      <c r="K191" s="215">
        <f t="shared" si="211"/>
        <v>0.5</v>
      </c>
      <c r="L191" s="215">
        <f t="shared" si="212"/>
        <v>0.5</v>
      </c>
      <c r="M191" s="215">
        <f t="shared" si="213"/>
        <v>0.5</v>
      </c>
      <c r="N191" s="215">
        <f t="shared" si="214"/>
        <v>0.5</v>
      </c>
      <c r="O191" s="215">
        <f t="shared" si="215"/>
        <v>0.5</v>
      </c>
      <c r="P191" s="189">
        <v>0</v>
      </c>
    </row>
    <row r="192" spans="1:257" outlineLevel="1" x14ac:dyDescent="0.2">
      <c r="A192" s="107" t="s">
        <v>14</v>
      </c>
      <c r="B192" s="54" t="s">
        <v>85</v>
      </c>
      <c r="C192" s="53">
        <v>1</v>
      </c>
      <c r="D192" s="191">
        <v>0.5</v>
      </c>
      <c r="E192" s="202">
        <f t="shared" si="141"/>
        <v>2</v>
      </c>
      <c r="F192" s="53" t="s">
        <v>31</v>
      </c>
      <c r="G192" s="54" t="s">
        <v>27</v>
      </c>
      <c r="H192" s="181">
        <f t="shared" si="175"/>
        <v>1</v>
      </c>
      <c r="I192" s="181">
        <f t="shared" si="207"/>
        <v>1</v>
      </c>
      <c r="J192" s="181">
        <f t="shared" si="176"/>
        <v>1</v>
      </c>
      <c r="K192" s="181">
        <f t="shared" si="177"/>
        <v>1</v>
      </c>
      <c r="L192" s="181">
        <f t="shared" si="178"/>
        <v>1</v>
      </c>
      <c r="M192" s="181">
        <f t="shared" si="179"/>
        <v>1</v>
      </c>
      <c r="N192" s="181">
        <f t="shared" si="180"/>
        <v>1</v>
      </c>
      <c r="O192" s="181">
        <f t="shared" si="181"/>
        <v>1</v>
      </c>
      <c r="P192" s="189">
        <v>0</v>
      </c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  <c r="IW192" s="104"/>
    </row>
    <row r="193" spans="1:257" outlineLevel="1" x14ac:dyDescent="0.2">
      <c r="A193" s="107" t="s">
        <v>14</v>
      </c>
      <c r="B193" s="54" t="s">
        <v>85</v>
      </c>
      <c r="C193" s="53">
        <v>1</v>
      </c>
      <c r="D193" s="191">
        <v>0.5</v>
      </c>
      <c r="E193" s="202">
        <f t="shared" si="141"/>
        <v>2</v>
      </c>
      <c r="F193" s="53" t="s">
        <v>31</v>
      </c>
      <c r="G193" s="54" t="s">
        <v>24</v>
      </c>
      <c r="H193" s="181">
        <f t="shared" si="175"/>
        <v>1</v>
      </c>
      <c r="I193" s="181">
        <f t="shared" si="207"/>
        <v>1</v>
      </c>
      <c r="J193" s="181">
        <f t="shared" si="176"/>
        <v>1</v>
      </c>
      <c r="K193" s="181">
        <f t="shared" si="177"/>
        <v>1</v>
      </c>
      <c r="L193" s="181">
        <f t="shared" si="178"/>
        <v>1</v>
      </c>
      <c r="M193" s="181">
        <f t="shared" si="179"/>
        <v>1</v>
      </c>
      <c r="N193" s="181">
        <f t="shared" si="180"/>
        <v>1</v>
      </c>
      <c r="O193" s="181">
        <f t="shared" si="181"/>
        <v>1</v>
      </c>
      <c r="P193" s="189">
        <v>0</v>
      </c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  <c r="IW193" s="104"/>
    </row>
    <row r="194" spans="1:257" outlineLevel="1" x14ac:dyDescent="0.2">
      <c r="A194" s="107" t="s">
        <v>14</v>
      </c>
      <c r="B194" s="54" t="s">
        <v>85</v>
      </c>
      <c r="C194" s="53">
        <v>1</v>
      </c>
      <c r="D194" s="191">
        <v>0.5</v>
      </c>
      <c r="E194" s="202">
        <f t="shared" si="141"/>
        <v>2</v>
      </c>
      <c r="F194" s="53" t="s">
        <v>31</v>
      </c>
      <c r="G194" s="54" t="s">
        <v>33</v>
      </c>
      <c r="H194" s="181">
        <f t="shared" si="175"/>
        <v>1</v>
      </c>
      <c r="I194" s="181">
        <f t="shared" si="207"/>
        <v>1</v>
      </c>
      <c r="J194" s="181">
        <f t="shared" si="176"/>
        <v>1</v>
      </c>
      <c r="K194" s="181">
        <f t="shared" si="177"/>
        <v>1</v>
      </c>
      <c r="L194" s="181">
        <f t="shared" si="178"/>
        <v>1</v>
      </c>
      <c r="M194" s="181">
        <f t="shared" si="179"/>
        <v>1</v>
      </c>
      <c r="N194" s="181">
        <f t="shared" si="180"/>
        <v>1</v>
      </c>
      <c r="O194" s="181">
        <f t="shared" si="181"/>
        <v>1</v>
      </c>
      <c r="P194" s="189">
        <v>0</v>
      </c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  <c r="IW194" s="104"/>
    </row>
    <row r="195" spans="1:257" outlineLevel="1" x14ac:dyDescent="0.2">
      <c r="A195" s="107" t="s">
        <v>14</v>
      </c>
      <c r="B195" s="54" t="s">
        <v>85</v>
      </c>
      <c r="C195" s="53">
        <v>1</v>
      </c>
      <c r="D195" s="191">
        <v>0.5</v>
      </c>
      <c r="E195" s="202">
        <f t="shared" si="141"/>
        <v>2</v>
      </c>
      <c r="F195" s="53" t="s">
        <v>31</v>
      </c>
      <c r="G195" s="54" t="s">
        <v>78</v>
      </c>
      <c r="H195" s="181">
        <f t="shared" si="175"/>
        <v>1</v>
      </c>
      <c r="I195" s="181">
        <f t="shared" si="207"/>
        <v>1</v>
      </c>
      <c r="J195" s="181">
        <f t="shared" si="176"/>
        <v>1</v>
      </c>
      <c r="K195" s="181">
        <f t="shared" si="177"/>
        <v>1</v>
      </c>
      <c r="L195" s="181">
        <f t="shared" si="178"/>
        <v>1</v>
      </c>
      <c r="M195" s="181">
        <f t="shared" si="179"/>
        <v>1</v>
      </c>
      <c r="N195" s="181">
        <f t="shared" si="180"/>
        <v>1</v>
      </c>
      <c r="O195" s="181">
        <f t="shared" si="181"/>
        <v>1</v>
      </c>
      <c r="P195" s="189">
        <v>0</v>
      </c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  <c r="IW195" s="104"/>
    </row>
    <row r="196" spans="1:257" outlineLevel="1" x14ac:dyDescent="0.2">
      <c r="A196" s="107" t="s">
        <v>14</v>
      </c>
      <c r="B196" s="54" t="s">
        <v>85</v>
      </c>
      <c r="C196" s="53">
        <v>1</v>
      </c>
      <c r="D196" s="191">
        <v>0.5</v>
      </c>
      <c r="E196" s="202">
        <f t="shared" si="141"/>
        <v>2</v>
      </c>
      <c r="F196" s="53" t="s">
        <v>31</v>
      </c>
      <c r="G196" s="54" t="s">
        <v>87</v>
      </c>
      <c r="H196" s="181">
        <f t="shared" si="175"/>
        <v>1</v>
      </c>
      <c r="I196" s="181">
        <f t="shared" si="207"/>
        <v>1</v>
      </c>
      <c r="J196" s="181">
        <f t="shared" si="176"/>
        <v>1</v>
      </c>
      <c r="K196" s="181">
        <f t="shared" si="177"/>
        <v>1</v>
      </c>
      <c r="L196" s="181">
        <f t="shared" si="178"/>
        <v>1</v>
      </c>
      <c r="M196" s="181">
        <f t="shared" si="179"/>
        <v>1</v>
      </c>
      <c r="N196" s="181">
        <f t="shared" si="180"/>
        <v>1</v>
      </c>
      <c r="O196" s="181">
        <f t="shared" si="181"/>
        <v>1</v>
      </c>
      <c r="P196" s="189">
        <v>0</v>
      </c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  <c r="IW196" s="104"/>
    </row>
    <row r="197" spans="1:257" outlineLevel="1" x14ac:dyDescent="0.2">
      <c r="A197" s="107" t="s">
        <v>14</v>
      </c>
      <c r="B197" s="54" t="s">
        <v>85</v>
      </c>
      <c r="C197" s="53">
        <v>1</v>
      </c>
      <c r="D197" s="191">
        <v>0.5</v>
      </c>
      <c r="E197" s="202">
        <f t="shared" si="141"/>
        <v>2</v>
      </c>
      <c r="F197" s="53" t="s">
        <v>31</v>
      </c>
      <c r="G197" s="54" t="s">
        <v>77</v>
      </c>
      <c r="H197" s="181">
        <f t="shared" si="175"/>
        <v>1</v>
      </c>
      <c r="I197" s="181">
        <f t="shared" si="207"/>
        <v>1</v>
      </c>
      <c r="J197" s="181">
        <f t="shared" si="176"/>
        <v>1</v>
      </c>
      <c r="K197" s="181">
        <f t="shared" si="177"/>
        <v>1</v>
      </c>
      <c r="L197" s="181">
        <f t="shared" si="178"/>
        <v>1</v>
      </c>
      <c r="M197" s="181">
        <f t="shared" si="179"/>
        <v>1</v>
      </c>
      <c r="N197" s="181">
        <f t="shared" si="180"/>
        <v>1</v>
      </c>
      <c r="O197" s="181">
        <f t="shared" si="181"/>
        <v>1</v>
      </c>
      <c r="P197" s="189">
        <v>0</v>
      </c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  <c r="IP197" s="104"/>
      <c r="IQ197" s="104"/>
      <c r="IR197" s="104"/>
      <c r="IS197" s="104"/>
      <c r="IT197" s="104"/>
      <c r="IU197" s="104"/>
      <c r="IV197" s="104"/>
      <c r="IW197" s="104"/>
    </row>
    <row r="198" spans="1:257" outlineLevel="1" x14ac:dyDescent="0.2">
      <c r="A198" s="107" t="s">
        <v>14</v>
      </c>
      <c r="B198" s="54" t="s">
        <v>85</v>
      </c>
      <c r="C198" s="53">
        <v>1</v>
      </c>
      <c r="D198" s="191">
        <v>0.5</v>
      </c>
      <c r="E198" s="202">
        <f t="shared" si="141"/>
        <v>2</v>
      </c>
      <c r="F198" s="53" t="s">
        <v>31</v>
      </c>
      <c r="G198" s="54" t="s">
        <v>88</v>
      </c>
      <c r="H198" s="181">
        <f t="shared" si="175"/>
        <v>1</v>
      </c>
      <c r="I198" s="181">
        <f t="shared" si="207"/>
        <v>1</v>
      </c>
      <c r="J198" s="181">
        <f t="shared" si="176"/>
        <v>1</v>
      </c>
      <c r="K198" s="181">
        <f t="shared" si="177"/>
        <v>1</v>
      </c>
      <c r="L198" s="181">
        <f t="shared" si="178"/>
        <v>1</v>
      </c>
      <c r="M198" s="181">
        <f t="shared" si="179"/>
        <v>1</v>
      </c>
      <c r="N198" s="181">
        <f t="shared" si="180"/>
        <v>1</v>
      </c>
      <c r="O198" s="181">
        <f t="shared" si="181"/>
        <v>1</v>
      </c>
      <c r="P198" s="189">
        <v>0</v>
      </c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  <c r="IW198" s="104"/>
    </row>
    <row r="199" spans="1:257" outlineLevel="1" x14ac:dyDescent="0.2">
      <c r="A199" s="107" t="s">
        <v>14</v>
      </c>
      <c r="B199" s="54" t="s">
        <v>85</v>
      </c>
      <c r="C199" s="53">
        <v>1</v>
      </c>
      <c r="D199" s="191">
        <v>0.5</v>
      </c>
      <c r="E199" s="202">
        <f t="shared" ref="E199:E201" si="216">IF(D199 = 0, "", C199/D199)</f>
        <v>2</v>
      </c>
      <c r="F199" s="53" t="s">
        <v>31</v>
      </c>
      <c r="G199" s="54" t="s">
        <v>89</v>
      </c>
      <c r="H199" s="181">
        <f t="shared" si="175"/>
        <v>1</v>
      </c>
      <c r="I199" s="181">
        <f t="shared" si="207"/>
        <v>1</v>
      </c>
      <c r="J199" s="181">
        <f t="shared" si="176"/>
        <v>1</v>
      </c>
      <c r="K199" s="181">
        <f t="shared" si="177"/>
        <v>1</v>
      </c>
      <c r="L199" s="181">
        <f t="shared" si="178"/>
        <v>1</v>
      </c>
      <c r="M199" s="181">
        <f t="shared" si="179"/>
        <v>1</v>
      </c>
      <c r="N199" s="181">
        <f t="shared" si="180"/>
        <v>1</v>
      </c>
      <c r="O199" s="181">
        <f t="shared" si="181"/>
        <v>1</v>
      </c>
      <c r="P199" s="189">
        <v>0</v>
      </c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  <c r="IP199" s="104"/>
      <c r="IQ199" s="104"/>
      <c r="IR199" s="104"/>
      <c r="IS199" s="104"/>
      <c r="IT199" s="104"/>
      <c r="IU199" s="104"/>
      <c r="IV199" s="104"/>
      <c r="IW199" s="104"/>
    </row>
    <row r="200" spans="1:257" outlineLevel="1" x14ac:dyDescent="0.2">
      <c r="A200" s="107" t="s">
        <v>14</v>
      </c>
      <c r="B200" s="54" t="s">
        <v>85</v>
      </c>
      <c r="C200" s="53">
        <v>1</v>
      </c>
      <c r="D200" s="191">
        <v>0.5</v>
      </c>
      <c r="E200" s="202">
        <f t="shared" si="216"/>
        <v>2</v>
      </c>
      <c r="F200" s="53" t="s">
        <v>31</v>
      </c>
      <c r="G200" s="54" t="s">
        <v>76</v>
      </c>
      <c r="H200" s="181">
        <f t="shared" si="175"/>
        <v>1</v>
      </c>
      <c r="I200" s="181">
        <f t="shared" si="207"/>
        <v>1</v>
      </c>
      <c r="J200" s="181">
        <f t="shared" si="176"/>
        <v>1</v>
      </c>
      <c r="K200" s="181">
        <f t="shared" si="177"/>
        <v>1</v>
      </c>
      <c r="L200" s="181">
        <f t="shared" si="178"/>
        <v>1</v>
      </c>
      <c r="M200" s="181">
        <f t="shared" si="179"/>
        <v>1</v>
      </c>
      <c r="N200" s="181">
        <f t="shared" si="180"/>
        <v>1</v>
      </c>
      <c r="O200" s="181">
        <f t="shared" si="181"/>
        <v>1</v>
      </c>
      <c r="P200" s="189">
        <v>0</v>
      </c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  <c r="IR200" s="104"/>
      <c r="IS200" s="104"/>
      <c r="IT200" s="104"/>
      <c r="IU200" s="104"/>
      <c r="IV200" s="104"/>
      <c r="IW200" s="104"/>
    </row>
    <row r="201" spans="1:257" ht="13.5" outlineLevel="1" thickBot="1" x14ac:dyDescent="0.25">
      <c r="A201" s="104"/>
      <c r="B201" s="49"/>
      <c r="C201" s="47"/>
      <c r="D201" s="188"/>
      <c r="E201" s="202" t="str">
        <f t="shared" si="216"/>
        <v/>
      </c>
      <c r="F201" s="47"/>
      <c r="G201" s="49"/>
      <c r="H201" s="6"/>
      <c r="I201" s="43"/>
      <c r="J201" s="43"/>
      <c r="K201" s="43"/>
      <c r="L201" s="43"/>
      <c r="M201" s="43"/>
      <c r="N201" s="43"/>
      <c r="O201" s="43"/>
      <c r="P201" s="2"/>
    </row>
    <row r="202" spans="1:257" x14ac:dyDescent="0.2">
      <c r="B202" s="103"/>
      <c r="C202" s="103"/>
      <c r="D202" s="179"/>
      <c r="E202" s="179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8" spans="1:257" x14ac:dyDescent="0.2">
      <c r="B208" s="44" t="s">
        <v>23</v>
      </c>
      <c r="C208" s="44"/>
      <c r="D208" s="180"/>
      <c r="E208" s="180"/>
      <c r="F208" s="44"/>
      <c r="G208" s="44"/>
    </row>
  </sheetData>
  <mergeCells count="2">
    <mergeCell ref="H3:P3"/>
    <mergeCell ref="D2:G2"/>
  </mergeCells>
  <hyperlinks>
    <hyperlink ref="B208" r:id="rId1"/>
  </hyperlinks>
  <pageMargins left="0.75" right="0.75" top="1" bottom="1" header="0.5" footer="0.5"/>
  <pageSetup paperSize="9" scale="26" fitToHeight="0" orientation="portrait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S89"/>
  <sheetViews>
    <sheetView tabSelected="1" zoomScaleNormal="100" workbookViewId="0">
      <pane ySplit="5" topLeftCell="A6" activePane="bottomLeft" state="frozen"/>
      <selection pane="bottomLeft" activeCell="G53" sqref="G53"/>
    </sheetView>
  </sheetViews>
  <sheetFormatPr defaultColWidth="9.140625" defaultRowHeight="12.75" outlineLevelRow="1" x14ac:dyDescent="0.2"/>
  <cols>
    <col min="1" max="1" width="15.7109375" style="50" bestFit="1" customWidth="1"/>
    <col min="2" max="2" width="67" style="50" customWidth="1"/>
    <col min="3" max="3" width="8.7109375" style="50" bestFit="1" customWidth="1"/>
    <col min="4" max="5" width="8.7109375" style="177" customWidth="1"/>
    <col min="6" max="6" width="7.5703125" style="50" bestFit="1" customWidth="1"/>
    <col min="7" max="7" width="12.5703125" style="50" bestFit="1" customWidth="1"/>
    <col min="8" max="8" width="5.140625" style="50" bestFit="1" customWidth="1"/>
    <col min="9" max="12" width="4.85546875" style="50" customWidth="1"/>
    <col min="13" max="16384" width="9.140625" style="50"/>
  </cols>
  <sheetData>
    <row r="1" spans="1:12" x14ac:dyDescent="0.2">
      <c r="B1" s="19" t="s">
        <v>614</v>
      </c>
      <c r="C1" s="19"/>
      <c r="D1" s="185"/>
      <c r="E1" s="185"/>
      <c r="F1" s="19"/>
      <c r="G1" s="19"/>
    </row>
    <row r="2" spans="1:12" ht="15.75" thickBot="1" x14ac:dyDescent="0.3">
      <c r="C2" s="287" t="s">
        <v>441</v>
      </c>
      <c r="D2" s="287"/>
      <c r="E2" s="287"/>
      <c r="F2" s="287"/>
      <c r="I2" s="43"/>
    </row>
    <row r="3" spans="1:12" x14ac:dyDescent="0.2">
      <c r="B3" s="17"/>
      <c r="C3" s="18"/>
      <c r="D3" s="184"/>
      <c r="E3" s="184"/>
      <c r="F3" s="18"/>
      <c r="G3" s="17"/>
      <c r="H3" s="288" t="s">
        <v>44</v>
      </c>
      <c r="I3" s="289"/>
      <c r="J3" s="289"/>
      <c r="K3" s="289"/>
      <c r="L3" s="290"/>
    </row>
    <row r="4" spans="1:12" x14ac:dyDescent="0.2">
      <c r="B4" s="15" t="s">
        <v>43</v>
      </c>
      <c r="C4" s="16" t="s">
        <v>42</v>
      </c>
      <c r="D4" s="183" t="s">
        <v>287</v>
      </c>
      <c r="E4" s="183" t="s">
        <v>288</v>
      </c>
      <c r="F4" s="16" t="s">
        <v>41</v>
      </c>
      <c r="G4" s="15" t="s">
        <v>40</v>
      </c>
      <c r="H4" s="13">
        <v>0</v>
      </c>
      <c r="I4" s="104">
        <v>1</v>
      </c>
      <c r="J4" s="104">
        <v>2</v>
      </c>
      <c r="K4" s="104">
        <v>3</v>
      </c>
      <c r="L4" s="51">
        <v>4</v>
      </c>
    </row>
    <row r="5" spans="1:12" ht="13.5" thickBot="1" x14ac:dyDescent="0.25">
      <c r="B5" s="45"/>
      <c r="C5" s="2"/>
      <c r="D5" s="178"/>
      <c r="E5" s="178"/>
      <c r="F5" s="2"/>
      <c r="G5" s="45"/>
      <c r="H5" s="74">
        <f>SUM(H6:H534)</f>
        <v>110.75</v>
      </c>
      <c r="I5" s="74">
        <f>SUM(I6:I534)</f>
        <v>93</v>
      </c>
      <c r="J5" s="74">
        <f>SUM(J6:J534)</f>
        <v>61</v>
      </c>
      <c r="K5" s="74">
        <f>SUM(K6:K534)</f>
        <v>26</v>
      </c>
      <c r="L5" s="226">
        <f>SUM(L6:L534)</f>
        <v>2</v>
      </c>
    </row>
    <row r="6" spans="1:12" x14ac:dyDescent="0.2">
      <c r="A6" s="104"/>
      <c r="B6" s="48" t="s">
        <v>18</v>
      </c>
      <c r="C6" s="46"/>
      <c r="D6" s="187"/>
      <c r="E6" s="187"/>
      <c r="F6" s="46"/>
      <c r="G6" s="48"/>
      <c r="H6" s="12"/>
      <c r="I6" s="11"/>
      <c r="J6" s="11"/>
      <c r="K6" s="11"/>
      <c r="L6" s="10"/>
    </row>
    <row r="7" spans="1:12" outlineLevel="1" x14ac:dyDescent="0.2">
      <c r="A7" s="104" t="s">
        <v>18</v>
      </c>
      <c r="B7" s="54" t="s">
        <v>55</v>
      </c>
      <c r="C7" s="53">
        <v>1</v>
      </c>
      <c r="D7" s="191">
        <v>1</v>
      </c>
      <c r="E7" s="202">
        <f t="shared" ref="E7:E12" si="0">IF(D7 = 0, "", C7/D7)</f>
        <v>1</v>
      </c>
      <c r="F7" s="53" t="s">
        <v>31</v>
      </c>
      <c r="G7" s="54" t="s">
        <v>27</v>
      </c>
      <c r="H7" s="104">
        <f t="shared" ref="H7:H12" si="1">C7</f>
        <v>1</v>
      </c>
      <c r="I7" s="104">
        <f>H7</f>
        <v>1</v>
      </c>
      <c r="J7" s="104">
        <f t="shared" ref="J7" si="2">I7</f>
        <v>1</v>
      </c>
      <c r="K7" s="104">
        <v>0</v>
      </c>
      <c r="L7" s="51">
        <v>0</v>
      </c>
    </row>
    <row r="8" spans="1:12" outlineLevel="1" x14ac:dyDescent="0.2">
      <c r="A8" s="111" t="s">
        <v>18</v>
      </c>
      <c r="B8" s="54" t="s">
        <v>56</v>
      </c>
      <c r="C8" s="53">
        <v>6</v>
      </c>
      <c r="D8" s="191">
        <v>8</v>
      </c>
      <c r="E8" s="202">
        <f t="shared" si="0"/>
        <v>0.75</v>
      </c>
      <c r="F8" s="53" t="s">
        <v>31</v>
      </c>
      <c r="G8" s="54" t="s">
        <v>24</v>
      </c>
      <c r="H8" s="104">
        <f t="shared" si="1"/>
        <v>6</v>
      </c>
      <c r="I8" s="215">
        <f t="shared" ref="I8:L8" si="3">H8</f>
        <v>6</v>
      </c>
      <c r="J8" s="215">
        <f t="shared" si="3"/>
        <v>6</v>
      </c>
      <c r="K8" s="215">
        <v>0</v>
      </c>
      <c r="L8" s="189">
        <f t="shared" si="3"/>
        <v>0</v>
      </c>
    </row>
    <row r="9" spans="1:12" outlineLevel="1" x14ac:dyDescent="0.2">
      <c r="A9" s="111" t="s">
        <v>18</v>
      </c>
      <c r="B9" s="54" t="s">
        <v>57</v>
      </c>
      <c r="C9" s="53">
        <v>6</v>
      </c>
      <c r="D9" s="191">
        <v>5</v>
      </c>
      <c r="E9" s="202">
        <f t="shared" si="0"/>
        <v>1.2</v>
      </c>
      <c r="F9" s="53" t="s">
        <v>31</v>
      </c>
      <c r="G9" s="54" t="s">
        <v>33</v>
      </c>
      <c r="H9" s="104">
        <f t="shared" si="1"/>
        <v>6</v>
      </c>
      <c r="I9" s="215">
        <f t="shared" ref="I9:L9" si="4">H9</f>
        <v>6</v>
      </c>
      <c r="J9" s="215">
        <f t="shared" si="4"/>
        <v>6</v>
      </c>
      <c r="K9" s="215">
        <v>0</v>
      </c>
      <c r="L9" s="189">
        <f t="shared" si="4"/>
        <v>0</v>
      </c>
    </row>
    <row r="10" spans="1:12" s="177" customFormat="1" outlineLevel="1" x14ac:dyDescent="0.2">
      <c r="A10" s="160" t="s">
        <v>18</v>
      </c>
      <c r="B10" s="192" t="s">
        <v>492</v>
      </c>
      <c r="C10" s="191">
        <v>1.5</v>
      </c>
      <c r="D10" s="135">
        <v>3</v>
      </c>
      <c r="E10" s="202">
        <f t="shared" si="0"/>
        <v>0.5</v>
      </c>
      <c r="F10" s="191" t="s">
        <v>31</v>
      </c>
      <c r="G10" s="192" t="s">
        <v>27</v>
      </c>
      <c r="H10" s="215">
        <f t="shared" si="1"/>
        <v>1.5</v>
      </c>
      <c r="I10" s="215">
        <v>0</v>
      </c>
      <c r="J10" s="215">
        <f t="shared" ref="J10:L10" si="5">I10</f>
        <v>0</v>
      </c>
      <c r="K10" s="215">
        <f t="shared" si="5"/>
        <v>0</v>
      </c>
      <c r="L10" s="189">
        <f t="shared" si="5"/>
        <v>0</v>
      </c>
    </row>
    <row r="11" spans="1:12" s="177" customFormat="1" outlineLevel="1" x14ac:dyDescent="0.2">
      <c r="A11" s="160" t="s">
        <v>18</v>
      </c>
      <c r="B11" s="192" t="s">
        <v>497</v>
      </c>
      <c r="C11" s="191">
        <v>2</v>
      </c>
      <c r="D11" s="135">
        <v>1</v>
      </c>
      <c r="E11" s="202">
        <f t="shared" si="0"/>
        <v>2</v>
      </c>
      <c r="F11" s="191" t="s">
        <v>31</v>
      </c>
      <c r="G11" s="192" t="s">
        <v>27</v>
      </c>
      <c r="H11" s="215">
        <f t="shared" si="1"/>
        <v>2</v>
      </c>
      <c r="I11" s="215">
        <f t="shared" ref="I11:L11" si="6">H11</f>
        <v>2</v>
      </c>
      <c r="J11" s="215">
        <v>0</v>
      </c>
      <c r="K11" s="215">
        <f t="shared" si="6"/>
        <v>0</v>
      </c>
      <c r="L11" s="189">
        <f t="shared" si="6"/>
        <v>0</v>
      </c>
    </row>
    <row r="12" spans="1:12" s="177" customFormat="1" outlineLevel="1" x14ac:dyDescent="0.2">
      <c r="A12" s="193" t="s">
        <v>18</v>
      </c>
      <c r="B12" s="192" t="s">
        <v>555</v>
      </c>
      <c r="C12" s="191">
        <v>3</v>
      </c>
      <c r="D12" s="191">
        <v>5</v>
      </c>
      <c r="E12" s="202">
        <f t="shared" si="0"/>
        <v>0.6</v>
      </c>
      <c r="F12" s="191" t="s">
        <v>28</v>
      </c>
      <c r="G12" s="192" t="s">
        <v>24</v>
      </c>
      <c r="H12" s="215">
        <f t="shared" si="1"/>
        <v>3</v>
      </c>
      <c r="I12" s="215">
        <f t="shared" ref="I12:L12" si="7">H12</f>
        <v>3</v>
      </c>
      <c r="J12" s="215">
        <f t="shared" si="7"/>
        <v>3</v>
      </c>
      <c r="K12" s="215">
        <v>0</v>
      </c>
      <c r="L12" s="189">
        <f t="shared" si="7"/>
        <v>0</v>
      </c>
    </row>
    <row r="13" spans="1:12" x14ac:dyDescent="0.2">
      <c r="A13" s="104"/>
      <c r="B13" s="48" t="s">
        <v>17</v>
      </c>
      <c r="C13" s="46"/>
      <c r="D13" s="187"/>
      <c r="E13" s="187"/>
      <c r="F13" s="46"/>
      <c r="G13" s="48"/>
      <c r="H13" s="12"/>
      <c r="I13" s="11"/>
      <c r="J13" s="11"/>
      <c r="K13" s="11"/>
      <c r="L13" s="10"/>
    </row>
    <row r="14" spans="1:12" s="172" customFormat="1" outlineLevel="1" x14ac:dyDescent="0.2">
      <c r="A14" s="195" t="s">
        <v>17</v>
      </c>
      <c r="B14" s="196" t="s">
        <v>225</v>
      </c>
      <c r="C14" s="198">
        <v>3</v>
      </c>
      <c r="D14" s="177">
        <v>4</v>
      </c>
      <c r="E14" s="202">
        <f t="shared" ref="E14:E23" si="8">IF(D14 = 0, "", C14/D14)</f>
        <v>0.75</v>
      </c>
      <c r="F14" s="196" t="s">
        <v>31</v>
      </c>
      <c r="G14" s="196" t="s">
        <v>78</v>
      </c>
      <c r="H14" s="215">
        <f t="shared" ref="H14:H22" si="9">C14</f>
        <v>3</v>
      </c>
      <c r="I14" s="215">
        <v>0</v>
      </c>
      <c r="J14" s="215">
        <f t="shared" ref="J14:L14" si="10">I14</f>
        <v>0</v>
      </c>
      <c r="K14" s="215">
        <f t="shared" si="10"/>
        <v>0</v>
      </c>
      <c r="L14" s="189">
        <f t="shared" si="10"/>
        <v>0</v>
      </c>
    </row>
    <row r="15" spans="1:12" s="195" customFormat="1" outlineLevel="1" x14ac:dyDescent="0.2">
      <c r="A15" s="195" t="s">
        <v>17</v>
      </c>
      <c r="B15" s="196" t="s">
        <v>248</v>
      </c>
      <c r="C15" s="198">
        <v>1</v>
      </c>
      <c r="D15" s="177">
        <v>0.75</v>
      </c>
      <c r="E15" s="202">
        <f t="shared" si="8"/>
        <v>1.3333333333333333</v>
      </c>
      <c r="F15" s="196" t="s">
        <v>31</v>
      </c>
      <c r="G15" s="196" t="s">
        <v>78</v>
      </c>
      <c r="H15" s="215">
        <f t="shared" si="9"/>
        <v>1</v>
      </c>
      <c r="I15" s="215">
        <v>0</v>
      </c>
      <c r="J15" s="215">
        <f t="shared" ref="J15:L15" si="11">I15</f>
        <v>0</v>
      </c>
      <c r="K15" s="215">
        <f t="shared" si="11"/>
        <v>0</v>
      </c>
      <c r="L15" s="189">
        <f t="shared" si="11"/>
        <v>0</v>
      </c>
    </row>
    <row r="16" spans="1:12" s="195" customFormat="1" outlineLevel="1" x14ac:dyDescent="0.2">
      <c r="A16" s="195" t="s">
        <v>17</v>
      </c>
      <c r="B16" s="196" t="s">
        <v>247</v>
      </c>
      <c r="C16" s="198">
        <v>0.75</v>
      </c>
      <c r="D16" s="177">
        <v>0.25</v>
      </c>
      <c r="E16" s="202">
        <f t="shared" si="8"/>
        <v>3</v>
      </c>
      <c r="F16" s="196" t="s">
        <v>31</v>
      </c>
      <c r="G16" s="196" t="s">
        <v>78</v>
      </c>
      <c r="H16" s="215">
        <f t="shared" si="9"/>
        <v>0.75</v>
      </c>
      <c r="I16" s="215">
        <v>0</v>
      </c>
      <c r="J16" s="215">
        <f t="shared" ref="J16:L16" si="12">I16</f>
        <v>0</v>
      </c>
      <c r="K16" s="215">
        <f t="shared" si="12"/>
        <v>0</v>
      </c>
      <c r="L16" s="189">
        <f t="shared" si="12"/>
        <v>0</v>
      </c>
    </row>
    <row r="17" spans="1:12" s="63" customFormat="1" outlineLevel="1" x14ac:dyDescent="0.2">
      <c r="A17" s="195" t="s">
        <v>17</v>
      </c>
      <c r="B17" s="196" t="s">
        <v>265</v>
      </c>
      <c r="C17" s="198">
        <v>0.75</v>
      </c>
      <c r="D17" s="198">
        <v>2</v>
      </c>
      <c r="E17" s="202">
        <f t="shared" si="8"/>
        <v>0.375</v>
      </c>
      <c r="F17" s="201" t="s">
        <v>28</v>
      </c>
      <c r="G17" s="197" t="s">
        <v>77</v>
      </c>
      <c r="H17" s="215">
        <f t="shared" si="9"/>
        <v>0.75</v>
      </c>
      <c r="I17" s="215">
        <f t="shared" ref="I17:L17" si="13">H17</f>
        <v>0.75</v>
      </c>
      <c r="J17" s="215">
        <v>0</v>
      </c>
      <c r="K17" s="215">
        <f t="shared" si="13"/>
        <v>0</v>
      </c>
      <c r="L17" s="189">
        <f t="shared" si="13"/>
        <v>0</v>
      </c>
    </row>
    <row r="18" spans="1:12" s="63" customFormat="1" outlineLevel="1" x14ac:dyDescent="0.2">
      <c r="A18" s="195" t="s">
        <v>17</v>
      </c>
      <c r="B18" s="201" t="s">
        <v>556</v>
      </c>
      <c r="C18" s="198">
        <v>2</v>
      </c>
      <c r="D18" s="198">
        <v>2</v>
      </c>
      <c r="E18" s="202">
        <f t="shared" si="8"/>
        <v>1</v>
      </c>
      <c r="F18" s="201" t="s">
        <v>31</v>
      </c>
      <c r="G18" s="218" t="s">
        <v>88</v>
      </c>
      <c r="H18" s="215">
        <f t="shared" si="9"/>
        <v>2</v>
      </c>
      <c r="I18" s="215">
        <f t="shared" ref="I18:L18" si="14">H18</f>
        <v>2</v>
      </c>
      <c r="J18" s="215">
        <v>0</v>
      </c>
      <c r="K18" s="215">
        <f t="shared" si="14"/>
        <v>0</v>
      </c>
      <c r="L18" s="189">
        <f t="shared" si="14"/>
        <v>0</v>
      </c>
    </row>
    <row r="19" spans="1:12" s="195" customFormat="1" outlineLevel="1" x14ac:dyDescent="0.2">
      <c r="A19" s="205" t="s">
        <v>17</v>
      </c>
      <c r="B19" s="201" t="s">
        <v>557</v>
      </c>
      <c r="C19" s="198">
        <v>2</v>
      </c>
      <c r="D19" s="198">
        <v>2.5</v>
      </c>
      <c r="E19" s="202">
        <f t="shared" si="8"/>
        <v>0.8</v>
      </c>
      <c r="F19" s="201" t="s">
        <v>31</v>
      </c>
      <c r="G19" s="218" t="s">
        <v>77</v>
      </c>
      <c r="H19" s="215">
        <f t="shared" si="9"/>
        <v>2</v>
      </c>
      <c r="I19" s="215">
        <v>0</v>
      </c>
      <c r="J19" s="215">
        <f t="shared" ref="J19:L19" si="15">I19</f>
        <v>0</v>
      </c>
      <c r="K19" s="215">
        <f t="shared" si="15"/>
        <v>0</v>
      </c>
      <c r="L19" s="189">
        <f t="shared" si="15"/>
        <v>0</v>
      </c>
    </row>
    <row r="20" spans="1:12" s="195" customFormat="1" outlineLevel="1" x14ac:dyDescent="0.2">
      <c r="A20" s="205" t="s">
        <v>17</v>
      </c>
      <c r="B20" s="201" t="s">
        <v>558</v>
      </c>
      <c r="C20" s="198">
        <v>2</v>
      </c>
      <c r="D20" s="198">
        <v>2</v>
      </c>
      <c r="E20" s="202">
        <f t="shared" si="8"/>
        <v>1</v>
      </c>
      <c r="F20" s="201" t="s">
        <v>31</v>
      </c>
      <c r="G20" s="218" t="s">
        <v>88</v>
      </c>
      <c r="H20" s="215">
        <f t="shared" si="9"/>
        <v>2</v>
      </c>
      <c r="I20" s="215">
        <f t="shared" ref="I20:L20" si="16">H20</f>
        <v>2</v>
      </c>
      <c r="J20" s="215">
        <v>0</v>
      </c>
      <c r="K20" s="215">
        <f t="shared" si="16"/>
        <v>0</v>
      </c>
      <c r="L20" s="189">
        <f t="shared" si="16"/>
        <v>0</v>
      </c>
    </row>
    <row r="21" spans="1:12" s="172" customFormat="1" outlineLevel="1" x14ac:dyDescent="0.2">
      <c r="A21" s="195" t="s">
        <v>17</v>
      </c>
      <c r="B21" s="196" t="s">
        <v>263</v>
      </c>
      <c r="C21" s="198">
        <v>0.75</v>
      </c>
      <c r="D21" s="198">
        <v>0.25</v>
      </c>
      <c r="E21" s="202">
        <f t="shared" si="8"/>
        <v>3</v>
      </c>
      <c r="F21" s="196" t="s">
        <v>25</v>
      </c>
      <c r="G21" s="197" t="s">
        <v>77</v>
      </c>
      <c r="H21" s="215">
        <f t="shared" si="9"/>
        <v>0.75</v>
      </c>
      <c r="I21" s="215">
        <f t="shared" ref="I21:L21" si="17">H21</f>
        <v>0.75</v>
      </c>
      <c r="J21" s="215">
        <v>0</v>
      </c>
      <c r="K21" s="215">
        <f t="shared" si="17"/>
        <v>0</v>
      </c>
      <c r="L21" s="189">
        <f t="shared" si="17"/>
        <v>0</v>
      </c>
    </row>
    <row r="22" spans="1:12" s="63" customFormat="1" outlineLevel="1" x14ac:dyDescent="0.2">
      <c r="A22" s="195" t="s">
        <v>17</v>
      </c>
      <c r="B22" s="196" t="s">
        <v>264</v>
      </c>
      <c r="C22" s="198">
        <v>0.75</v>
      </c>
      <c r="D22" s="198">
        <v>0.25</v>
      </c>
      <c r="E22" s="202">
        <f t="shared" si="8"/>
        <v>3</v>
      </c>
      <c r="F22" s="196" t="s">
        <v>25</v>
      </c>
      <c r="G22" s="197" t="s">
        <v>77</v>
      </c>
      <c r="H22" s="215">
        <f t="shared" si="9"/>
        <v>0.75</v>
      </c>
      <c r="I22" s="215">
        <f t="shared" ref="I22:L23" si="18">H22</f>
        <v>0.75</v>
      </c>
      <c r="J22" s="215">
        <v>0</v>
      </c>
      <c r="K22" s="215">
        <f t="shared" si="18"/>
        <v>0</v>
      </c>
      <c r="L22" s="189">
        <f t="shared" si="18"/>
        <v>0</v>
      </c>
    </row>
    <row r="23" spans="1:12" s="195" customFormat="1" outlineLevel="1" x14ac:dyDescent="0.2">
      <c r="A23" s="195" t="s">
        <v>17</v>
      </c>
      <c r="B23" s="196" t="s">
        <v>577</v>
      </c>
      <c r="C23" s="68">
        <v>1</v>
      </c>
      <c r="D23" s="68">
        <v>1</v>
      </c>
      <c r="E23" s="203">
        <f t="shared" si="8"/>
        <v>1</v>
      </c>
      <c r="F23" s="67" t="s">
        <v>25</v>
      </c>
      <c r="G23" s="197" t="s">
        <v>88</v>
      </c>
      <c r="H23" s="186"/>
      <c r="I23" s="186"/>
      <c r="J23" s="186">
        <v>0</v>
      </c>
      <c r="K23" s="186">
        <v>0</v>
      </c>
      <c r="L23" s="189">
        <f t="shared" si="18"/>
        <v>0</v>
      </c>
    </row>
    <row r="24" spans="1:12" x14ac:dyDescent="0.2">
      <c r="A24" s="104"/>
      <c r="B24" s="48" t="s">
        <v>16</v>
      </c>
      <c r="C24" s="46"/>
      <c r="D24" s="187"/>
      <c r="E24" s="187"/>
      <c r="F24" s="46"/>
      <c r="G24" s="48"/>
      <c r="H24" s="12"/>
      <c r="I24" s="11"/>
      <c r="J24" s="11"/>
      <c r="K24" s="11"/>
      <c r="L24" s="10"/>
    </row>
    <row r="25" spans="1:12" outlineLevel="1" x14ac:dyDescent="0.2">
      <c r="A25" s="69" t="s">
        <v>16</v>
      </c>
      <c r="B25" s="57" t="s">
        <v>549</v>
      </c>
      <c r="C25" s="53"/>
      <c r="D25" s="191"/>
      <c r="E25" s="202" t="str">
        <f t="shared" ref="E25:E52" si="19">IF(D25 = 0, "", C25/D25)</f>
        <v/>
      </c>
      <c r="F25" s="53"/>
      <c r="G25" s="54"/>
      <c r="H25" s="104"/>
      <c r="I25" s="104"/>
      <c r="J25" s="104"/>
      <c r="K25" s="104"/>
      <c r="L25" s="51"/>
    </row>
    <row r="26" spans="1:12" outlineLevel="1" x14ac:dyDescent="0.2">
      <c r="A26" s="69" t="s">
        <v>16</v>
      </c>
      <c r="B26" s="52" t="s">
        <v>550</v>
      </c>
      <c r="C26" s="53">
        <v>0.5</v>
      </c>
      <c r="D26" s="191">
        <v>0.5</v>
      </c>
      <c r="E26" s="202">
        <f t="shared" si="19"/>
        <v>1</v>
      </c>
      <c r="F26" s="53" t="s">
        <v>25</v>
      </c>
      <c r="G26" s="54" t="s">
        <v>87</v>
      </c>
      <c r="H26" s="104">
        <f>C26</f>
        <v>0.5</v>
      </c>
      <c r="I26" s="215">
        <v>0</v>
      </c>
      <c r="J26" s="215">
        <f t="shared" ref="J26:L26" si="20">I26</f>
        <v>0</v>
      </c>
      <c r="K26" s="215">
        <f t="shared" si="20"/>
        <v>0</v>
      </c>
      <c r="L26" s="189">
        <f t="shared" si="20"/>
        <v>0</v>
      </c>
    </row>
    <row r="27" spans="1:12" outlineLevel="1" x14ac:dyDescent="0.2">
      <c r="A27" s="69" t="s">
        <v>16</v>
      </c>
      <c r="B27" s="52" t="s">
        <v>551</v>
      </c>
      <c r="C27" s="53">
        <v>2</v>
      </c>
      <c r="D27" s="191">
        <v>2</v>
      </c>
      <c r="E27" s="202">
        <f t="shared" si="19"/>
        <v>1</v>
      </c>
      <c r="F27" s="53" t="s">
        <v>28</v>
      </c>
      <c r="G27" s="54" t="s">
        <v>87</v>
      </c>
      <c r="H27" s="104">
        <f>C27</f>
        <v>2</v>
      </c>
      <c r="I27" s="215">
        <f t="shared" ref="I27:L27" si="21">H27</f>
        <v>2</v>
      </c>
      <c r="J27" s="215">
        <v>0</v>
      </c>
      <c r="K27" s="215">
        <f t="shared" si="21"/>
        <v>0</v>
      </c>
      <c r="L27" s="189">
        <f t="shared" si="21"/>
        <v>0</v>
      </c>
    </row>
    <row r="28" spans="1:12" outlineLevel="1" x14ac:dyDescent="0.2">
      <c r="A28" s="69" t="s">
        <v>16</v>
      </c>
      <c r="B28" s="52" t="s">
        <v>552</v>
      </c>
      <c r="C28" s="53">
        <v>0.5</v>
      </c>
      <c r="D28" s="191">
        <v>0.75</v>
      </c>
      <c r="E28" s="202">
        <f t="shared" si="19"/>
        <v>0.66666666666666663</v>
      </c>
      <c r="F28" s="53" t="s">
        <v>31</v>
      </c>
      <c r="G28" s="54" t="s">
        <v>88</v>
      </c>
      <c r="H28" s="104">
        <f>C28</f>
        <v>0.5</v>
      </c>
      <c r="I28" s="215">
        <v>0</v>
      </c>
      <c r="J28" s="215">
        <f t="shared" ref="J28:L28" si="22">I28</f>
        <v>0</v>
      </c>
      <c r="K28" s="215">
        <f t="shared" si="22"/>
        <v>0</v>
      </c>
      <c r="L28" s="189">
        <f t="shared" si="22"/>
        <v>0</v>
      </c>
    </row>
    <row r="29" spans="1:12" s="177" customFormat="1" outlineLevel="1" x14ac:dyDescent="0.2">
      <c r="A29" s="199" t="s">
        <v>16</v>
      </c>
      <c r="B29" s="190" t="s">
        <v>570</v>
      </c>
      <c r="C29" s="191">
        <v>1</v>
      </c>
      <c r="D29" s="191">
        <v>1</v>
      </c>
      <c r="E29" s="202">
        <f t="shared" si="19"/>
        <v>1</v>
      </c>
      <c r="F29" s="191" t="s">
        <v>31</v>
      </c>
      <c r="G29" s="192" t="s">
        <v>87</v>
      </c>
      <c r="H29" s="216">
        <f>C29</f>
        <v>1</v>
      </c>
      <c r="I29" s="216">
        <v>0</v>
      </c>
      <c r="J29" s="216">
        <f t="shared" ref="J29" si="23">I29</f>
        <v>0</v>
      </c>
      <c r="K29" s="216">
        <f t="shared" ref="K29" si="24">J29</f>
        <v>0</v>
      </c>
      <c r="L29" s="189">
        <f t="shared" ref="L29" si="25">K29</f>
        <v>0</v>
      </c>
    </row>
    <row r="30" spans="1:12" s="177" customFormat="1" outlineLevel="1" x14ac:dyDescent="0.2">
      <c r="A30" s="206" t="s">
        <v>16</v>
      </c>
      <c r="B30" s="152" t="s">
        <v>299</v>
      </c>
      <c r="C30" s="191"/>
      <c r="D30" s="191"/>
      <c r="E30" s="202"/>
      <c r="F30" s="191"/>
      <c r="G30" s="192"/>
      <c r="H30" s="223"/>
      <c r="I30" s="223"/>
      <c r="J30" s="223"/>
      <c r="K30" s="223"/>
      <c r="L30" s="189"/>
    </row>
    <row r="31" spans="1:12" s="177" customFormat="1" outlineLevel="1" x14ac:dyDescent="0.2">
      <c r="A31" s="206" t="s">
        <v>16</v>
      </c>
      <c r="B31" s="192" t="s">
        <v>578</v>
      </c>
      <c r="C31" s="191">
        <v>1</v>
      </c>
      <c r="D31" s="191">
        <v>0.5</v>
      </c>
      <c r="E31" s="202">
        <f t="shared" si="19"/>
        <v>2</v>
      </c>
      <c r="F31" s="191" t="s">
        <v>28</v>
      </c>
      <c r="G31" s="192" t="s">
        <v>88</v>
      </c>
      <c r="H31" s="223"/>
      <c r="I31" s="223"/>
      <c r="J31" s="223">
        <v>0</v>
      </c>
      <c r="K31" s="223">
        <v>0</v>
      </c>
      <c r="L31" s="189">
        <v>0</v>
      </c>
    </row>
    <row r="32" spans="1:12" outlineLevel="1" x14ac:dyDescent="0.2">
      <c r="A32" s="69" t="s">
        <v>16</v>
      </c>
      <c r="B32" s="152" t="s">
        <v>195</v>
      </c>
      <c r="C32" s="53"/>
      <c r="D32" s="191"/>
      <c r="E32" s="202" t="str">
        <f t="shared" si="19"/>
        <v/>
      </c>
      <c r="F32" s="53"/>
      <c r="G32" s="54"/>
      <c r="H32" s="104"/>
      <c r="I32" s="104"/>
      <c r="J32" s="104"/>
      <c r="K32" s="104"/>
      <c r="L32" s="51"/>
    </row>
    <row r="33" spans="1:12" outlineLevel="1" x14ac:dyDescent="0.2">
      <c r="A33" s="69" t="s">
        <v>16</v>
      </c>
      <c r="B33" s="52" t="s">
        <v>553</v>
      </c>
      <c r="C33" s="53">
        <v>0.5</v>
      </c>
      <c r="D33" s="191">
        <v>0.5</v>
      </c>
      <c r="E33" s="202">
        <f t="shared" si="19"/>
        <v>1</v>
      </c>
      <c r="F33" s="53" t="s">
        <v>31</v>
      </c>
      <c r="G33" s="54" t="s">
        <v>87</v>
      </c>
      <c r="H33" s="104">
        <f>C33</f>
        <v>0.5</v>
      </c>
      <c r="I33" s="215">
        <v>0</v>
      </c>
      <c r="J33" s="215">
        <f t="shared" ref="J33:L34" si="26">I33</f>
        <v>0</v>
      </c>
      <c r="K33" s="215">
        <f t="shared" si="26"/>
        <v>0</v>
      </c>
      <c r="L33" s="189">
        <f t="shared" si="26"/>
        <v>0</v>
      </c>
    </row>
    <row r="34" spans="1:12" s="177" customFormat="1" outlineLevel="1" x14ac:dyDescent="0.2">
      <c r="A34" s="206" t="s">
        <v>16</v>
      </c>
      <c r="B34" s="192" t="s">
        <v>567</v>
      </c>
      <c r="C34" s="191">
        <v>0.25</v>
      </c>
      <c r="D34" s="191">
        <v>0.5</v>
      </c>
      <c r="E34" s="202">
        <f t="shared" si="19"/>
        <v>0.5</v>
      </c>
      <c r="F34" s="191" t="s">
        <v>28</v>
      </c>
      <c r="G34" s="192" t="s">
        <v>76</v>
      </c>
      <c r="H34" s="186">
        <f>C34</f>
        <v>0.25</v>
      </c>
      <c r="I34" s="186">
        <f>H34</f>
        <v>0.25</v>
      </c>
      <c r="J34" s="186">
        <v>0</v>
      </c>
      <c r="K34" s="186">
        <f t="shared" si="26"/>
        <v>0</v>
      </c>
      <c r="L34" s="189">
        <f t="shared" si="26"/>
        <v>0</v>
      </c>
    </row>
    <row r="35" spans="1:12" s="177" customFormat="1" outlineLevel="1" x14ac:dyDescent="0.2">
      <c r="A35" s="206" t="s">
        <v>16</v>
      </c>
      <c r="B35" s="192" t="s">
        <v>580</v>
      </c>
      <c r="C35" s="191">
        <v>2</v>
      </c>
      <c r="D35" s="191">
        <v>2</v>
      </c>
      <c r="E35" s="202">
        <f t="shared" si="19"/>
        <v>1</v>
      </c>
      <c r="F35" s="191" t="s">
        <v>28</v>
      </c>
      <c r="G35" s="192" t="s">
        <v>76</v>
      </c>
      <c r="H35" s="186"/>
      <c r="I35" s="186"/>
      <c r="J35" s="186">
        <v>0</v>
      </c>
      <c r="K35" s="186">
        <v>0</v>
      </c>
      <c r="L35" s="189">
        <v>0</v>
      </c>
    </row>
    <row r="36" spans="1:12" s="177" customFormat="1" outlineLevel="1" x14ac:dyDescent="0.2">
      <c r="A36" s="206" t="s">
        <v>16</v>
      </c>
      <c r="B36" s="192" t="s">
        <v>579</v>
      </c>
      <c r="C36" s="191">
        <v>0.25</v>
      </c>
      <c r="D36" s="191">
        <v>0.25</v>
      </c>
      <c r="E36" s="202">
        <f t="shared" si="19"/>
        <v>1</v>
      </c>
      <c r="F36" s="191" t="s">
        <v>28</v>
      </c>
      <c r="G36" s="192" t="s">
        <v>76</v>
      </c>
      <c r="H36" s="186"/>
      <c r="I36" s="186"/>
      <c r="J36" s="186">
        <v>0</v>
      </c>
      <c r="K36" s="186">
        <v>0</v>
      </c>
      <c r="L36" s="189">
        <v>0</v>
      </c>
    </row>
    <row r="37" spans="1:12" outlineLevel="1" x14ac:dyDescent="0.2">
      <c r="A37" s="69" t="s">
        <v>16</v>
      </c>
      <c r="B37" s="57" t="s">
        <v>145</v>
      </c>
      <c r="C37" s="53"/>
      <c r="D37" s="191"/>
      <c r="E37" s="202" t="str">
        <f t="shared" si="19"/>
        <v/>
      </c>
      <c r="F37" s="53"/>
      <c r="G37" s="54"/>
      <c r="H37" s="104"/>
      <c r="I37" s="104"/>
      <c r="J37" s="104"/>
      <c r="K37" s="104"/>
      <c r="L37" s="51"/>
    </row>
    <row r="38" spans="1:12" outlineLevel="1" x14ac:dyDescent="0.2">
      <c r="A38" s="69" t="s">
        <v>16</v>
      </c>
      <c r="B38" s="54" t="s">
        <v>191</v>
      </c>
      <c r="C38" s="53">
        <v>2</v>
      </c>
      <c r="D38" s="191">
        <v>0.5</v>
      </c>
      <c r="E38" s="202">
        <f t="shared" si="19"/>
        <v>4</v>
      </c>
      <c r="F38" s="53" t="s">
        <v>25</v>
      </c>
      <c r="G38" s="54" t="s">
        <v>89</v>
      </c>
      <c r="H38" s="104">
        <f>C38</f>
        <v>2</v>
      </c>
      <c r="I38" s="215">
        <f t="shared" ref="I38:L38" si="27">H38</f>
        <v>2</v>
      </c>
      <c r="J38" s="215">
        <v>0</v>
      </c>
      <c r="K38" s="215">
        <f t="shared" si="27"/>
        <v>0</v>
      </c>
      <c r="L38" s="189">
        <f t="shared" si="27"/>
        <v>0</v>
      </c>
    </row>
    <row r="39" spans="1:12" outlineLevel="1" x14ac:dyDescent="0.2">
      <c r="A39" s="69" t="s">
        <v>16</v>
      </c>
      <c r="B39" s="54" t="s">
        <v>190</v>
      </c>
      <c r="C39" s="53">
        <v>3</v>
      </c>
      <c r="D39" s="191">
        <v>0.5</v>
      </c>
      <c r="E39" s="202">
        <f t="shared" si="19"/>
        <v>6</v>
      </c>
      <c r="F39" s="53" t="s">
        <v>25</v>
      </c>
      <c r="G39" s="54" t="s">
        <v>89</v>
      </c>
      <c r="H39" s="104">
        <f>C39</f>
        <v>3</v>
      </c>
      <c r="I39" s="215">
        <f t="shared" ref="I39:L39" si="28">H39</f>
        <v>3</v>
      </c>
      <c r="J39" s="215">
        <v>0</v>
      </c>
      <c r="K39" s="215">
        <f t="shared" si="28"/>
        <v>0</v>
      </c>
      <c r="L39" s="189">
        <f t="shared" si="28"/>
        <v>0</v>
      </c>
    </row>
    <row r="40" spans="1:12" s="177" customFormat="1" outlineLevel="1" x14ac:dyDescent="0.2">
      <c r="A40" s="199" t="s">
        <v>16</v>
      </c>
      <c r="B40" s="192" t="s">
        <v>484</v>
      </c>
      <c r="C40" s="191">
        <v>2</v>
      </c>
      <c r="D40" s="177">
        <v>1</v>
      </c>
      <c r="E40" s="202">
        <f t="shared" si="19"/>
        <v>2</v>
      </c>
      <c r="F40" s="192" t="s">
        <v>28</v>
      </c>
      <c r="G40" s="192" t="s">
        <v>89</v>
      </c>
      <c r="H40" s="215">
        <f t="shared" ref="H40:H43" si="29">C40</f>
        <v>2</v>
      </c>
      <c r="I40" s="215">
        <f t="shared" ref="I40:L40" si="30">H40</f>
        <v>2</v>
      </c>
      <c r="J40" s="215">
        <v>0</v>
      </c>
      <c r="K40" s="215">
        <v>0</v>
      </c>
      <c r="L40" s="189">
        <f t="shared" si="30"/>
        <v>0</v>
      </c>
    </row>
    <row r="41" spans="1:12" s="177" customFormat="1" outlineLevel="1" x14ac:dyDescent="0.2">
      <c r="A41" s="199" t="s">
        <v>16</v>
      </c>
      <c r="B41" s="192" t="s">
        <v>485</v>
      </c>
      <c r="C41" s="191">
        <v>6</v>
      </c>
      <c r="D41" s="177">
        <v>0.5</v>
      </c>
      <c r="E41" s="202">
        <f t="shared" si="19"/>
        <v>12</v>
      </c>
      <c r="F41" s="191" t="s">
        <v>31</v>
      </c>
      <c r="G41" s="192" t="s">
        <v>89</v>
      </c>
      <c r="H41" s="215">
        <f t="shared" si="29"/>
        <v>6</v>
      </c>
      <c r="I41" s="215">
        <f t="shared" ref="I41:L41" si="31">H41</f>
        <v>6</v>
      </c>
      <c r="J41" s="215">
        <v>0</v>
      </c>
      <c r="K41" s="215">
        <f t="shared" si="31"/>
        <v>0</v>
      </c>
      <c r="L41" s="189">
        <f t="shared" si="31"/>
        <v>0</v>
      </c>
    </row>
    <row r="42" spans="1:12" s="177" customFormat="1" outlineLevel="1" x14ac:dyDescent="0.2">
      <c r="A42" s="199" t="s">
        <v>16</v>
      </c>
      <c r="B42" s="192" t="s">
        <v>486</v>
      </c>
      <c r="C42" s="191">
        <v>3</v>
      </c>
      <c r="D42" s="177">
        <v>0.5</v>
      </c>
      <c r="E42" s="202">
        <f t="shared" si="19"/>
        <v>6</v>
      </c>
      <c r="F42" s="191" t="s">
        <v>31</v>
      </c>
      <c r="G42" s="192" t="s">
        <v>89</v>
      </c>
      <c r="H42" s="215">
        <f t="shared" si="29"/>
        <v>3</v>
      </c>
      <c r="I42" s="215">
        <f t="shared" ref="I42:L43" si="32">H42</f>
        <v>3</v>
      </c>
      <c r="J42" s="215">
        <v>0</v>
      </c>
      <c r="K42" s="215">
        <v>0</v>
      </c>
      <c r="L42" s="189">
        <f t="shared" si="32"/>
        <v>0</v>
      </c>
    </row>
    <row r="43" spans="1:12" s="177" customFormat="1" outlineLevel="1" x14ac:dyDescent="0.2">
      <c r="A43" s="206" t="s">
        <v>16</v>
      </c>
      <c r="B43" s="192" t="s">
        <v>559</v>
      </c>
      <c r="C43" s="191">
        <v>1</v>
      </c>
      <c r="D43" s="177">
        <v>1</v>
      </c>
      <c r="E43" s="202">
        <f t="shared" si="19"/>
        <v>1</v>
      </c>
      <c r="F43" s="191" t="s">
        <v>28</v>
      </c>
      <c r="G43" s="192" t="s">
        <v>89</v>
      </c>
      <c r="H43" s="186">
        <f t="shared" si="29"/>
        <v>1</v>
      </c>
      <c r="I43" s="186">
        <f t="shared" si="32"/>
        <v>1</v>
      </c>
      <c r="J43" s="186">
        <v>0</v>
      </c>
      <c r="K43" s="186">
        <f t="shared" si="32"/>
        <v>0</v>
      </c>
      <c r="L43" s="189">
        <f t="shared" si="32"/>
        <v>0</v>
      </c>
    </row>
    <row r="44" spans="1:12" s="177" customFormat="1" outlineLevel="1" x14ac:dyDescent="0.2">
      <c r="A44" s="206" t="s">
        <v>16</v>
      </c>
      <c r="B44" s="152" t="s">
        <v>140</v>
      </c>
      <c r="C44" s="191"/>
      <c r="E44" s="202"/>
      <c r="F44" s="194"/>
      <c r="G44" s="192"/>
      <c r="H44" s="186"/>
      <c r="I44" s="186"/>
      <c r="J44" s="186"/>
      <c r="K44" s="186"/>
      <c r="L44" s="189"/>
    </row>
    <row r="45" spans="1:12" s="177" customFormat="1" outlineLevel="1" x14ac:dyDescent="0.2">
      <c r="A45" s="206" t="s">
        <v>16</v>
      </c>
      <c r="B45" s="192" t="s">
        <v>562</v>
      </c>
      <c r="C45" s="191">
        <v>1</v>
      </c>
      <c r="D45" s="177">
        <v>1</v>
      </c>
      <c r="E45" s="202">
        <f t="shared" si="19"/>
        <v>1</v>
      </c>
      <c r="F45" s="193" t="s">
        <v>31</v>
      </c>
      <c r="G45" s="192" t="s">
        <v>88</v>
      </c>
      <c r="H45" s="186">
        <f t="shared" ref="H45:H47" si="33">C45</f>
        <v>1</v>
      </c>
      <c r="I45" s="186">
        <v>0</v>
      </c>
      <c r="J45" s="186">
        <f t="shared" ref="J45:L45" si="34">I45</f>
        <v>0</v>
      </c>
      <c r="K45" s="186">
        <f t="shared" si="34"/>
        <v>0</v>
      </c>
      <c r="L45" s="189">
        <f t="shared" si="34"/>
        <v>0</v>
      </c>
    </row>
    <row r="46" spans="1:12" s="177" customFormat="1" ht="15" outlineLevel="1" x14ac:dyDescent="0.25">
      <c r="A46" s="206" t="s">
        <v>16</v>
      </c>
      <c r="B46" s="192" t="s">
        <v>563</v>
      </c>
      <c r="C46" s="191">
        <v>2</v>
      </c>
      <c r="D46" s="80" t="s">
        <v>610</v>
      </c>
      <c r="E46" s="219" t="s">
        <v>347</v>
      </c>
      <c r="F46" s="193" t="s">
        <v>31</v>
      </c>
      <c r="G46" s="192" t="s">
        <v>88</v>
      </c>
      <c r="H46" s="186">
        <f t="shared" si="33"/>
        <v>2</v>
      </c>
      <c r="I46" s="186">
        <f t="shared" ref="I46:L46" si="35">H46</f>
        <v>2</v>
      </c>
      <c r="J46" s="186">
        <f t="shared" si="35"/>
        <v>2</v>
      </c>
      <c r="K46" s="186">
        <f t="shared" si="35"/>
        <v>2</v>
      </c>
      <c r="L46" s="189">
        <f t="shared" si="35"/>
        <v>2</v>
      </c>
    </row>
    <row r="47" spans="1:12" s="177" customFormat="1" outlineLevel="1" x14ac:dyDescent="0.2">
      <c r="A47" s="206" t="s">
        <v>16</v>
      </c>
      <c r="B47" s="192" t="s">
        <v>564</v>
      </c>
      <c r="C47" s="191">
        <v>1</v>
      </c>
      <c r="D47" s="177">
        <v>0.5</v>
      </c>
      <c r="E47" s="202">
        <f t="shared" si="19"/>
        <v>2</v>
      </c>
      <c r="F47" s="193" t="s">
        <v>31</v>
      </c>
      <c r="G47" s="192" t="s">
        <v>88</v>
      </c>
      <c r="H47" s="186">
        <f t="shared" si="33"/>
        <v>1</v>
      </c>
      <c r="I47" s="186">
        <f t="shared" ref="I47:L47" si="36">H47</f>
        <v>1</v>
      </c>
      <c r="J47" s="186">
        <v>0</v>
      </c>
      <c r="K47" s="186">
        <f t="shared" si="36"/>
        <v>0</v>
      </c>
      <c r="L47" s="189">
        <f t="shared" si="36"/>
        <v>0</v>
      </c>
    </row>
    <row r="48" spans="1:12" s="177" customFormat="1" outlineLevel="1" x14ac:dyDescent="0.2">
      <c r="A48" s="199" t="s">
        <v>16</v>
      </c>
      <c r="B48" s="70" t="s">
        <v>136</v>
      </c>
      <c r="C48" s="189"/>
      <c r="D48" s="191"/>
      <c r="E48" s="202" t="str">
        <f t="shared" si="19"/>
        <v/>
      </c>
      <c r="F48" s="193"/>
      <c r="G48" s="192"/>
      <c r="H48" s="215"/>
      <c r="I48" s="215"/>
      <c r="J48" s="215"/>
      <c r="K48" s="215"/>
      <c r="L48" s="189"/>
    </row>
    <row r="49" spans="1:253" s="177" customFormat="1" outlineLevel="1" x14ac:dyDescent="0.2">
      <c r="A49" s="199" t="s">
        <v>16</v>
      </c>
      <c r="B49" s="136" t="s">
        <v>475</v>
      </c>
      <c r="C49" s="189">
        <v>0.5</v>
      </c>
      <c r="D49" s="191">
        <v>0.5</v>
      </c>
      <c r="E49" s="202">
        <f t="shared" si="19"/>
        <v>1</v>
      </c>
      <c r="F49" s="193" t="s">
        <v>28</v>
      </c>
      <c r="G49" s="192" t="s">
        <v>87</v>
      </c>
      <c r="H49" s="215">
        <f>C49</f>
        <v>0.5</v>
      </c>
      <c r="I49" s="215">
        <f t="shared" ref="I49:L49" si="37">H49</f>
        <v>0.5</v>
      </c>
      <c r="J49" s="215">
        <v>0</v>
      </c>
      <c r="K49" s="215">
        <f t="shared" si="37"/>
        <v>0</v>
      </c>
      <c r="L49" s="189">
        <f t="shared" si="37"/>
        <v>0</v>
      </c>
      <c r="N49" s="177">
        <f t="shared" ref="N49:R52" si="38">M49</f>
        <v>0</v>
      </c>
      <c r="O49" s="177">
        <f t="shared" si="38"/>
        <v>0</v>
      </c>
      <c r="P49" s="177">
        <f t="shared" si="38"/>
        <v>0</v>
      </c>
      <c r="Q49" s="177">
        <f t="shared" si="38"/>
        <v>0</v>
      </c>
      <c r="R49" s="177">
        <f t="shared" si="38"/>
        <v>0</v>
      </c>
    </row>
    <row r="50" spans="1:253" s="177" customFormat="1" outlineLevel="1" x14ac:dyDescent="0.2">
      <c r="A50" s="199" t="s">
        <v>16</v>
      </c>
      <c r="B50" s="136" t="s">
        <v>476</v>
      </c>
      <c r="C50" s="189">
        <v>0.5</v>
      </c>
      <c r="D50" s="191">
        <v>0.5</v>
      </c>
      <c r="E50" s="202">
        <f t="shared" si="19"/>
        <v>1</v>
      </c>
      <c r="F50" s="193" t="s">
        <v>28</v>
      </c>
      <c r="G50" s="192" t="s">
        <v>87</v>
      </c>
      <c r="H50" s="215">
        <f>C50</f>
        <v>0.5</v>
      </c>
      <c r="I50" s="215">
        <f t="shared" ref="I50:L50" si="39">H50</f>
        <v>0.5</v>
      </c>
      <c r="J50" s="215">
        <v>0</v>
      </c>
      <c r="K50" s="215">
        <f t="shared" si="39"/>
        <v>0</v>
      </c>
      <c r="L50" s="189">
        <f t="shared" si="39"/>
        <v>0</v>
      </c>
      <c r="N50" s="177">
        <f t="shared" si="38"/>
        <v>0</v>
      </c>
      <c r="O50" s="177">
        <f t="shared" si="38"/>
        <v>0</v>
      </c>
      <c r="P50" s="177">
        <f t="shared" si="38"/>
        <v>0</v>
      </c>
      <c r="Q50" s="177">
        <f t="shared" si="38"/>
        <v>0</v>
      </c>
      <c r="R50" s="177">
        <f t="shared" si="38"/>
        <v>0</v>
      </c>
    </row>
    <row r="51" spans="1:253" s="177" customFormat="1" outlineLevel="1" x14ac:dyDescent="0.2">
      <c r="A51" s="199" t="s">
        <v>16</v>
      </c>
      <c r="B51" s="136" t="s">
        <v>477</v>
      </c>
      <c r="C51" s="189">
        <v>0.5</v>
      </c>
      <c r="D51" s="191">
        <v>0.5</v>
      </c>
      <c r="E51" s="202">
        <f t="shared" si="19"/>
        <v>1</v>
      </c>
      <c r="F51" s="193" t="s">
        <v>28</v>
      </c>
      <c r="G51" s="192" t="s">
        <v>87</v>
      </c>
      <c r="H51" s="215">
        <f>C51</f>
        <v>0.5</v>
      </c>
      <c r="I51" s="215">
        <f t="shared" ref="I51:L51" si="40">H51</f>
        <v>0.5</v>
      </c>
      <c r="J51" s="215">
        <v>0</v>
      </c>
      <c r="K51" s="215">
        <f t="shared" si="40"/>
        <v>0</v>
      </c>
      <c r="L51" s="189">
        <f t="shared" si="40"/>
        <v>0</v>
      </c>
      <c r="N51" s="177">
        <f t="shared" si="38"/>
        <v>0</v>
      </c>
      <c r="O51" s="177">
        <f t="shared" si="38"/>
        <v>0</v>
      </c>
      <c r="P51" s="177">
        <f t="shared" si="38"/>
        <v>0</v>
      </c>
      <c r="Q51" s="177">
        <f t="shared" si="38"/>
        <v>0</v>
      </c>
      <c r="R51" s="177">
        <f t="shared" si="38"/>
        <v>0</v>
      </c>
    </row>
    <row r="52" spans="1:253" s="177" customFormat="1" outlineLevel="1" x14ac:dyDescent="0.2">
      <c r="A52" s="199" t="s">
        <v>16</v>
      </c>
      <c r="B52" s="136" t="s">
        <v>478</v>
      </c>
      <c r="C52" s="189">
        <v>1</v>
      </c>
      <c r="D52" s="191">
        <v>1</v>
      </c>
      <c r="E52" s="202">
        <f t="shared" si="19"/>
        <v>1</v>
      </c>
      <c r="F52" s="193" t="s">
        <v>28</v>
      </c>
      <c r="G52" s="192" t="s">
        <v>87</v>
      </c>
      <c r="H52" s="215">
        <f>C52</f>
        <v>1</v>
      </c>
      <c r="I52" s="215">
        <f t="shared" ref="I52:L52" si="41">H52</f>
        <v>1</v>
      </c>
      <c r="J52" s="215">
        <v>0</v>
      </c>
      <c r="K52" s="215">
        <f t="shared" si="41"/>
        <v>0</v>
      </c>
      <c r="L52" s="189">
        <f t="shared" si="41"/>
        <v>0</v>
      </c>
      <c r="N52" s="177">
        <f t="shared" si="38"/>
        <v>0</v>
      </c>
      <c r="O52" s="177">
        <f t="shared" si="38"/>
        <v>0</v>
      </c>
      <c r="P52" s="177">
        <f t="shared" si="38"/>
        <v>0</v>
      </c>
      <c r="Q52" s="177">
        <f t="shared" si="38"/>
        <v>0</v>
      </c>
      <c r="R52" s="177">
        <f t="shared" si="38"/>
        <v>0</v>
      </c>
    </row>
    <row r="53" spans="1:253" x14ac:dyDescent="0.2">
      <c r="A53" s="104"/>
      <c r="B53" s="48" t="s">
        <v>15</v>
      </c>
      <c r="C53" s="46"/>
      <c r="D53" s="187"/>
      <c r="E53" s="187"/>
      <c r="F53" s="46"/>
      <c r="G53" s="48"/>
      <c r="H53" s="12"/>
      <c r="I53" s="11"/>
      <c r="J53" s="11"/>
      <c r="K53" s="11"/>
      <c r="L53" s="10"/>
    </row>
    <row r="54" spans="1:253" outlineLevel="1" x14ac:dyDescent="0.2">
      <c r="A54" s="107" t="s">
        <v>15</v>
      </c>
      <c r="B54" s="54" t="s">
        <v>554</v>
      </c>
      <c r="C54" s="53">
        <v>1</v>
      </c>
      <c r="D54" s="191" t="s">
        <v>343</v>
      </c>
      <c r="E54" s="202" t="s">
        <v>347</v>
      </c>
      <c r="F54" s="53" t="s">
        <v>28</v>
      </c>
      <c r="G54" s="54" t="s">
        <v>87</v>
      </c>
      <c r="H54" s="13">
        <f>C54</f>
        <v>1</v>
      </c>
      <c r="I54" s="215">
        <f t="shared" ref="I54:L54" si="42">H54</f>
        <v>1</v>
      </c>
      <c r="J54" s="215">
        <f t="shared" si="42"/>
        <v>1</v>
      </c>
      <c r="K54" s="215">
        <v>0</v>
      </c>
      <c r="L54" s="189">
        <f t="shared" si="42"/>
        <v>0</v>
      </c>
    </row>
    <row r="55" spans="1:253" s="177" customFormat="1" outlineLevel="1" x14ac:dyDescent="0.2">
      <c r="A55" s="204" t="s">
        <v>15</v>
      </c>
      <c r="B55" s="192" t="s">
        <v>489</v>
      </c>
      <c r="C55" s="191">
        <v>1</v>
      </c>
      <c r="D55" s="191" t="s">
        <v>343</v>
      </c>
      <c r="E55" s="202" t="s">
        <v>347</v>
      </c>
      <c r="F55" s="191" t="s">
        <v>28</v>
      </c>
      <c r="G55" s="192" t="s">
        <v>87</v>
      </c>
      <c r="H55" s="182">
        <f>C55</f>
        <v>1</v>
      </c>
      <c r="I55" s="215">
        <v>0</v>
      </c>
      <c r="J55" s="215">
        <f t="shared" ref="J55:L55" si="43">I55</f>
        <v>0</v>
      </c>
      <c r="K55" s="215">
        <f t="shared" si="43"/>
        <v>0</v>
      </c>
      <c r="L55" s="189">
        <f t="shared" si="43"/>
        <v>0</v>
      </c>
    </row>
    <row r="56" spans="1:253" x14ac:dyDescent="0.2">
      <c r="A56" s="104"/>
      <c r="B56" s="48" t="s">
        <v>14</v>
      </c>
      <c r="C56" s="46"/>
      <c r="D56" s="187"/>
      <c r="E56" s="187"/>
      <c r="F56" s="46"/>
      <c r="G56" s="48"/>
      <c r="H56" s="12"/>
      <c r="I56" s="11"/>
      <c r="J56" s="11"/>
      <c r="K56" s="11"/>
      <c r="L56" s="10"/>
    </row>
    <row r="57" spans="1:253" outlineLevel="1" x14ac:dyDescent="0.2">
      <c r="A57" s="107" t="s">
        <v>14</v>
      </c>
      <c r="B57" s="54" t="s">
        <v>65</v>
      </c>
      <c r="C57" s="53">
        <v>0.5</v>
      </c>
      <c r="D57" s="191">
        <v>0.5</v>
      </c>
      <c r="E57" s="202">
        <f t="shared" ref="E57:E74" si="44">IF(D57 = 0, "", C57/D57)</f>
        <v>1</v>
      </c>
      <c r="F57" s="53" t="s">
        <v>31</v>
      </c>
      <c r="G57" s="54" t="s">
        <v>27</v>
      </c>
      <c r="H57" s="13">
        <f>C57</f>
        <v>0.5</v>
      </c>
      <c r="I57" s="215">
        <v>0</v>
      </c>
      <c r="J57" s="215">
        <f t="shared" ref="J57:L57" si="45">I57</f>
        <v>0</v>
      </c>
      <c r="K57" s="215">
        <f t="shared" si="45"/>
        <v>0</v>
      </c>
      <c r="L57" s="189">
        <f t="shared" si="45"/>
        <v>0</v>
      </c>
      <c r="M57" s="104"/>
      <c r="N57" s="104"/>
      <c r="O57" s="104"/>
      <c r="P57" s="29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</row>
    <row r="58" spans="1:253" s="177" customFormat="1" outlineLevel="1" x14ac:dyDescent="0.2">
      <c r="A58" s="204" t="s">
        <v>14</v>
      </c>
      <c r="B58" s="192" t="s">
        <v>560</v>
      </c>
      <c r="C58" s="191">
        <v>1</v>
      </c>
      <c r="D58" s="177">
        <v>0.5</v>
      </c>
      <c r="E58" s="202">
        <f>IF(D58 = 0, "", C58/D58)</f>
        <v>2</v>
      </c>
      <c r="F58" s="191" t="s">
        <v>25</v>
      </c>
      <c r="G58" s="192" t="s">
        <v>76</v>
      </c>
      <c r="H58" s="182">
        <f t="shared" ref="H58:H60" si="46">C58</f>
        <v>1</v>
      </c>
      <c r="I58" s="215">
        <v>0</v>
      </c>
      <c r="J58" s="215">
        <f t="shared" ref="J58:L58" si="47">I58</f>
        <v>0</v>
      </c>
      <c r="K58" s="215">
        <f t="shared" si="47"/>
        <v>0</v>
      </c>
      <c r="L58" s="189">
        <f t="shared" si="47"/>
        <v>0</v>
      </c>
      <c r="M58" s="215"/>
      <c r="N58" s="215"/>
      <c r="O58" s="215"/>
      <c r="P58" s="186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</row>
    <row r="59" spans="1:253" s="177" customFormat="1" outlineLevel="1" x14ac:dyDescent="0.2">
      <c r="A59" s="204" t="s">
        <v>14</v>
      </c>
      <c r="B59" s="192" t="s">
        <v>561</v>
      </c>
      <c r="C59" s="191">
        <v>1</v>
      </c>
      <c r="D59" s="177">
        <v>0.5</v>
      </c>
      <c r="E59" s="202">
        <f t="shared" ref="E59:E60" si="48">IF(D59 = 0, "", C59/D59)</f>
        <v>2</v>
      </c>
      <c r="F59" s="191" t="s">
        <v>25</v>
      </c>
      <c r="G59" s="192" t="s">
        <v>76</v>
      </c>
      <c r="H59" s="182">
        <f t="shared" si="46"/>
        <v>1</v>
      </c>
      <c r="I59" s="215">
        <v>0</v>
      </c>
      <c r="J59" s="215">
        <f t="shared" ref="J59:L60" si="49">I59</f>
        <v>0</v>
      </c>
      <c r="K59" s="215">
        <f t="shared" si="49"/>
        <v>0</v>
      </c>
      <c r="L59" s="189">
        <f t="shared" si="49"/>
        <v>0</v>
      </c>
      <c r="M59" s="215"/>
      <c r="N59" s="215"/>
      <c r="O59" s="215"/>
      <c r="P59" s="186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</row>
    <row r="60" spans="1:253" s="177" customFormat="1" outlineLevel="1" x14ac:dyDescent="0.2">
      <c r="A60" s="204" t="s">
        <v>14</v>
      </c>
      <c r="B60" s="192" t="s">
        <v>566</v>
      </c>
      <c r="C60" s="191">
        <v>0.5</v>
      </c>
      <c r="D60" s="177">
        <v>0.5</v>
      </c>
      <c r="E60" s="202">
        <f t="shared" si="48"/>
        <v>1</v>
      </c>
      <c r="F60" s="191" t="s">
        <v>31</v>
      </c>
      <c r="G60" s="192" t="s">
        <v>76</v>
      </c>
      <c r="H60" s="182">
        <f t="shared" si="46"/>
        <v>0.5</v>
      </c>
      <c r="I60" s="215">
        <v>0</v>
      </c>
      <c r="J60" s="215">
        <f t="shared" si="49"/>
        <v>0</v>
      </c>
      <c r="K60" s="215">
        <f t="shared" si="49"/>
        <v>0</v>
      </c>
      <c r="L60" s="189">
        <f t="shared" si="49"/>
        <v>0</v>
      </c>
      <c r="M60" s="215"/>
      <c r="N60" s="215"/>
      <c r="O60" s="215"/>
      <c r="P60" s="186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</row>
    <row r="61" spans="1:253" outlineLevel="1" x14ac:dyDescent="0.2">
      <c r="A61" s="107" t="s">
        <v>14</v>
      </c>
      <c r="B61" s="54" t="s">
        <v>70</v>
      </c>
      <c r="C61" s="53">
        <v>1</v>
      </c>
      <c r="D61" s="191">
        <v>0.5</v>
      </c>
      <c r="E61" s="202">
        <f>IF(D61 = 0, "", C61/D61)</f>
        <v>2</v>
      </c>
      <c r="F61" s="53" t="s">
        <v>25</v>
      </c>
      <c r="G61" s="54" t="s">
        <v>76</v>
      </c>
      <c r="H61" s="13">
        <f t="shared" ref="H61:H74" si="50">C61</f>
        <v>1</v>
      </c>
      <c r="I61" s="215">
        <f t="shared" ref="I61:L61" si="51">H61</f>
        <v>1</v>
      </c>
      <c r="J61" s="215">
        <v>0</v>
      </c>
      <c r="K61" s="215">
        <f t="shared" si="51"/>
        <v>0</v>
      </c>
      <c r="L61" s="189">
        <f t="shared" si="51"/>
        <v>0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</row>
    <row r="62" spans="1:253" outlineLevel="1" x14ac:dyDescent="0.2">
      <c r="A62" s="107" t="s">
        <v>14</v>
      </c>
      <c r="B62" s="54" t="s">
        <v>71</v>
      </c>
      <c r="C62" s="53">
        <v>1</v>
      </c>
      <c r="D62" s="191">
        <v>0.5</v>
      </c>
      <c r="E62" s="202">
        <f>IF(D62 = 0, "", C62/D62)</f>
        <v>2</v>
      </c>
      <c r="F62" s="53" t="s">
        <v>25</v>
      </c>
      <c r="G62" s="54" t="s">
        <v>76</v>
      </c>
      <c r="H62" s="13">
        <f t="shared" si="50"/>
        <v>1</v>
      </c>
      <c r="I62" s="215">
        <f t="shared" ref="I62:L62" si="52">H62</f>
        <v>1</v>
      </c>
      <c r="J62" s="215">
        <f t="shared" si="52"/>
        <v>1</v>
      </c>
      <c r="K62" s="215">
        <v>0</v>
      </c>
      <c r="L62" s="189">
        <f t="shared" si="52"/>
        <v>0</v>
      </c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</row>
    <row r="63" spans="1:253" outlineLevel="1" x14ac:dyDescent="0.2">
      <c r="A63" s="107" t="s">
        <v>14</v>
      </c>
      <c r="B63" s="54" t="s">
        <v>280</v>
      </c>
      <c r="C63" s="53">
        <v>1</v>
      </c>
      <c r="D63" s="191">
        <v>0.5</v>
      </c>
      <c r="E63" s="202">
        <f>IF(D63 = 0, "", C63/D63)</f>
        <v>2</v>
      </c>
      <c r="F63" s="53" t="s">
        <v>25</v>
      </c>
      <c r="G63" s="54" t="s">
        <v>76</v>
      </c>
      <c r="H63" s="13">
        <f t="shared" si="50"/>
        <v>1</v>
      </c>
      <c r="I63" s="215">
        <f t="shared" ref="I63:L63" si="53">H63</f>
        <v>1</v>
      </c>
      <c r="J63" s="215">
        <f t="shared" si="53"/>
        <v>1</v>
      </c>
      <c r="K63" s="215">
        <v>0</v>
      </c>
      <c r="L63" s="189">
        <f t="shared" si="53"/>
        <v>0</v>
      </c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</row>
    <row r="64" spans="1:253" outlineLevel="1" x14ac:dyDescent="0.2">
      <c r="A64" s="107" t="s">
        <v>14</v>
      </c>
      <c r="B64" s="54" t="s">
        <v>72</v>
      </c>
      <c r="C64" s="53">
        <v>1</v>
      </c>
      <c r="D64" s="191">
        <v>0.25</v>
      </c>
      <c r="E64" s="202">
        <f>IF(D64 = 0, "", C64/D64)</f>
        <v>4</v>
      </c>
      <c r="F64" s="53" t="s">
        <v>25</v>
      </c>
      <c r="G64" s="54" t="s">
        <v>76</v>
      </c>
      <c r="H64" s="13">
        <f t="shared" si="50"/>
        <v>1</v>
      </c>
      <c r="I64" s="215">
        <f t="shared" ref="I64:L65" si="54">H64</f>
        <v>1</v>
      </c>
      <c r="J64" s="215">
        <f t="shared" si="54"/>
        <v>1</v>
      </c>
      <c r="K64" s="215">
        <v>0</v>
      </c>
      <c r="L64" s="189">
        <f t="shared" si="54"/>
        <v>0</v>
      </c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</row>
    <row r="65" spans="1:253" s="177" customFormat="1" outlineLevel="1" x14ac:dyDescent="0.2">
      <c r="A65" s="204" t="s">
        <v>14</v>
      </c>
      <c r="B65" s="192" t="s">
        <v>569</v>
      </c>
      <c r="C65" s="191">
        <v>2</v>
      </c>
      <c r="D65" s="191">
        <v>1</v>
      </c>
      <c r="E65" s="202">
        <f>IF(D65 = 0, "", C65/D65)</f>
        <v>2</v>
      </c>
      <c r="F65" s="191" t="s">
        <v>31</v>
      </c>
      <c r="G65" s="192" t="s">
        <v>76</v>
      </c>
      <c r="H65" s="182">
        <f t="shared" si="50"/>
        <v>2</v>
      </c>
      <c r="I65" s="186">
        <v>0</v>
      </c>
      <c r="J65" s="186">
        <f t="shared" si="54"/>
        <v>0</v>
      </c>
      <c r="K65" s="186">
        <f t="shared" si="54"/>
        <v>0</v>
      </c>
      <c r="L65" s="189">
        <f t="shared" si="54"/>
        <v>0</v>
      </c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</row>
    <row r="66" spans="1:253" outlineLevel="1" x14ac:dyDescent="0.2">
      <c r="A66" s="107" t="s">
        <v>14</v>
      </c>
      <c r="B66" s="54" t="s">
        <v>66</v>
      </c>
      <c r="C66" s="53">
        <v>2</v>
      </c>
      <c r="D66" s="191">
        <v>10</v>
      </c>
      <c r="E66" s="202">
        <f t="shared" si="44"/>
        <v>0.2</v>
      </c>
      <c r="F66" s="53" t="s">
        <v>31</v>
      </c>
      <c r="G66" s="54" t="s">
        <v>77</v>
      </c>
      <c r="H66" s="13">
        <f t="shared" si="50"/>
        <v>2</v>
      </c>
      <c r="I66" s="215">
        <f t="shared" ref="I66:L66" si="55">H66</f>
        <v>2</v>
      </c>
      <c r="J66" s="215">
        <f t="shared" si="55"/>
        <v>2</v>
      </c>
      <c r="K66" s="215">
        <v>0</v>
      </c>
      <c r="L66" s="189">
        <f t="shared" si="55"/>
        <v>0</v>
      </c>
      <c r="M66" s="104"/>
      <c r="N66" s="104"/>
      <c r="O66" s="104"/>
      <c r="P66" s="29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</row>
    <row r="67" spans="1:253" outlineLevel="1" x14ac:dyDescent="0.2">
      <c r="A67" s="107" t="s">
        <v>14</v>
      </c>
      <c r="B67" s="54" t="s">
        <v>67</v>
      </c>
      <c r="C67" s="53">
        <v>2</v>
      </c>
      <c r="D67" s="191">
        <v>10</v>
      </c>
      <c r="E67" s="202">
        <f t="shared" si="44"/>
        <v>0.2</v>
      </c>
      <c r="F67" s="53" t="s">
        <v>31</v>
      </c>
      <c r="G67" s="54" t="s">
        <v>27</v>
      </c>
      <c r="H67" s="13">
        <f t="shared" si="50"/>
        <v>2</v>
      </c>
      <c r="I67" s="215">
        <f t="shared" ref="I67:L67" si="56">H67</f>
        <v>2</v>
      </c>
      <c r="J67" s="215">
        <f t="shared" si="56"/>
        <v>2</v>
      </c>
      <c r="K67" s="215">
        <v>0</v>
      </c>
      <c r="L67" s="189">
        <f t="shared" si="56"/>
        <v>0</v>
      </c>
      <c r="M67" s="104"/>
      <c r="N67" s="104"/>
      <c r="O67" s="104"/>
      <c r="P67" s="29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</row>
    <row r="68" spans="1:253" s="177" customFormat="1" outlineLevel="1" x14ac:dyDescent="0.2">
      <c r="A68" s="159" t="s">
        <v>14</v>
      </c>
      <c r="B68" s="192" t="s">
        <v>92</v>
      </c>
      <c r="C68" s="191">
        <v>2</v>
      </c>
      <c r="D68" s="191">
        <v>4</v>
      </c>
      <c r="E68" s="202">
        <f t="shared" si="44"/>
        <v>0.5</v>
      </c>
      <c r="F68" s="191" t="s">
        <v>31</v>
      </c>
      <c r="G68" s="192" t="s">
        <v>87</v>
      </c>
      <c r="H68" s="182">
        <f t="shared" si="50"/>
        <v>2</v>
      </c>
      <c r="I68" s="215">
        <f t="shared" ref="I68:L68" si="57">H68</f>
        <v>2</v>
      </c>
      <c r="J68" s="215">
        <f t="shared" si="57"/>
        <v>2</v>
      </c>
      <c r="K68" s="215">
        <v>0</v>
      </c>
      <c r="L68" s="189">
        <f t="shared" si="57"/>
        <v>0</v>
      </c>
      <c r="M68" s="215"/>
      <c r="N68" s="215"/>
      <c r="O68" s="215"/>
      <c r="P68" s="186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  <c r="IS68" s="215"/>
    </row>
    <row r="69" spans="1:253" outlineLevel="1" x14ac:dyDescent="0.2">
      <c r="A69" s="107" t="s">
        <v>14</v>
      </c>
      <c r="B69" s="54" t="s">
        <v>68</v>
      </c>
      <c r="C69" s="53">
        <v>2</v>
      </c>
      <c r="D69" s="191">
        <v>5</v>
      </c>
      <c r="E69" s="202">
        <f t="shared" si="44"/>
        <v>0.4</v>
      </c>
      <c r="F69" s="53" t="s">
        <v>31</v>
      </c>
      <c r="G69" s="54" t="s">
        <v>78</v>
      </c>
      <c r="H69" s="13">
        <f t="shared" si="50"/>
        <v>2</v>
      </c>
      <c r="I69" s="215">
        <f t="shared" ref="I69:L69" si="58">H69</f>
        <v>2</v>
      </c>
      <c r="J69" s="215">
        <f t="shared" si="58"/>
        <v>2</v>
      </c>
      <c r="K69" s="215">
        <v>0</v>
      </c>
      <c r="L69" s="189">
        <f t="shared" si="58"/>
        <v>0</v>
      </c>
      <c r="M69" s="104"/>
      <c r="N69" s="104"/>
      <c r="O69" s="104"/>
      <c r="P69" s="29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</row>
    <row r="70" spans="1:253" outlineLevel="1" x14ac:dyDescent="0.2">
      <c r="A70" s="107" t="s">
        <v>14</v>
      </c>
      <c r="B70" s="54" t="s">
        <v>69</v>
      </c>
      <c r="C70" s="53">
        <v>2</v>
      </c>
      <c r="D70" s="191">
        <v>1</v>
      </c>
      <c r="E70" s="202">
        <f t="shared" si="44"/>
        <v>2</v>
      </c>
      <c r="F70" s="53" t="s">
        <v>28</v>
      </c>
      <c r="G70" s="54" t="s">
        <v>76</v>
      </c>
      <c r="H70" s="13">
        <f t="shared" si="50"/>
        <v>2</v>
      </c>
      <c r="I70" s="215">
        <f t="shared" ref="I70:L70" si="59">H70</f>
        <v>2</v>
      </c>
      <c r="J70" s="215">
        <f t="shared" si="59"/>
        <v>2</v>
      </c>
      <c r="K70" s="215">
        <v>0</v>
      </c>
      <c r="L70" s="189">
        <f t="shared" si="59"/>
        <v>0</v>
      </c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</row>
    <row r="71" spans="1:253" outlineLevel="1" x14ac:dyDescent="0.2">
      <c r="A71" s="107" t="s">
        <v>14</v>
      </c>
      <c r="B71" s="54" t="s">
        <v>75</v>
      </c>
      <c r="C71" s="53">
        <v>2</v>
      </c>
      <c r="D71" s="191">
        <v>2.5</v>
      </c>
      <c r="E71" s="202">
        <f t="shared" si="44"/>
        <v>0.8</v>
      </c>
      <c r="F71" s="53" t="s">
        <v>25</v>
      </c>
      <c r="G71" s="54" t="s">
        <v>89</v>
      </c>
      <c r="H71" s="13">
        <f t="shared" si="50"/>
        <v>2</v>
      </c>
      <c r="I71" s="215">
        <f t="shared" ref="I71:L71" si="60">H71</f>
        <v>2</v>
      </c>
      <c r="J71" s="215">
        <f t="shared" si="60"/>
        <v>2</v>
      </c>
      <c r="K71" s="215">
        <v>0</v>
      </c>
      <c r="L71" s="189">
        <f t="shared" si="60"/>
        <v>0</v>
      </c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</row>
    <row r="72" spans="1:253" outlineLevel="1" x14ac:dyDescent="0.2">
      <c r="A72" s="107" t="s">
        <v>14</v>
      </c>
      <c r="B72" s="54" t="s">
        <v>568</v>
      </c>
      <c r="C72" s="53">
        <v>1</v>
      </c>
      <c r="D72" s="191">
        <v>1</v>
      </c>
      <c r="E72" s="202">
        <f t="shared" si="44"/>
        <v>1</v>
      </c>
      <c r="F72" s="53" t="s">
        <v>31</v>
      </c>
      <c r="G72" s="54" t="s">
        <v>76</v>
      </c>
      <c r="H72" s="13">
        <f t="shared" si="50"/>
        <v>1</v>
      </c>
      <c r="I72" s="215">
        <f t="shared" ref="I72:L72" si="61">H72</f>
        <v>1</v>
      </c>
      <c r="J72" s="215">
        <f t="shared" si="61"/>
        <v>1</v>
      </c>
      <c r="K72" s="215">
        <v>0</v>
      </c>
      <c r="L72" s="189">
        <f t="shared" si="61"/>
        <v>0</v>
      </c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</row>
    <row r="73" spans="1:253" outlineLevel="1" x14ac:dyDescent="0.2">
      <c r="A73" s="107" t="s">
        <v>14</v>
      </c>
      <c r="B73" s="54" t="s">
        <v>80</v>
      </c>
      <c r="C73" s="53">
        <v>2</v>
      </c>
      <c r="D73" s="191">
        <v>3</v>
      </c>
      <c r="E73" s="202">
        <f>IF(D73 = 0, "", C73/D73)</f>
        <v>0.66666666666666663</v>
      </c>
      <c r="F73" s="53" t="s">
        <v>31</v>
      </c>
      <c r="G73" s="54" t="s">
        <v>76</v>
      </c>
      <c r="H73" s="13">
        <f t="shared" si="50"/>
        <v>2</v>
      </c>
      <c r="I73" s="215">
        <f>H73</f>
        <v>2</v>
      </c>
      <c r="J73" s="215">
        <f>I73</f>
        <v>2</v>
      </c>
      <c r="K73" s="215">
        <v>0</v>
      </c>
      <c r="L73" s="189">
        <f>K73</f>
        <v>0</v>
      </c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</row>
    <row r="74" spans="1:253" s="177" customFormat="1" outlineLevel="1" x14ac:dyDescent="0.2">
      <c r="A74" s="204" t="s">
        <v>14</v>
      </c>
      <c r="B74" s="192" t="s">
        <v>565</v>
      </c>
      <c r="C74" s="191">
        <v>3</v>
      </c>
      <c r="D74" s="191">
        <v>3</v>
      </c>
      <c r="E74" s="203">
        <f t="shared" si="44"/>
        <v>1</v>
      </c>
      <c r="F74" s="191" t="s">
        <v>31</v>
      </c>
      <c r="G74" s="192" t="s">
        <v>78</v>
      </c>
      <c r="H74" s="182">
        <f t="shared" si="50"/>
        <v>3</v>
      </c>
      <c r="I74" s="186">
        <f t="shared" ref="I74:K74" si="62">H74</f>
        <v>3</v>
      </c>
      <c r="J74" s="186">
        <f t="shared" si="62"/>
        <v>3</v>
      </c>
      <c r="K74" s="186">
        <f t="shared" si="62"/>
        <v>3</v>
      </c>
      <c r="L74" s="189">
        <v>0</v>
      </c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</row>
    <row r="75" spans="1:253" s="177" customFormat="1" outlineLevel="1" x14ac:dyDescent="0.2">
      <c r="A75" s="204" t="s">
        <v>14</v>
      </c>
      <c r="B75" s="192" t="s">
        <v>565</v>
      </c>
      <c r="C75" s="191">
        <v>3</v>
      </c>
      <c r="D75" s="191">
        <v>3</v>
      </c>
      <c r="E75" s="203">
        <f t="shared" ref="E75:E81" si="63">IF(D75 = 0, "", C75/D75)</f>
        <v>1</v>
      </c>
      <c r="F75" s="191" t="s">
        <v>31</v>
      </c>
      <c r="G75" s="192" t="s">
        <v>87</v>
      </c>
      <c r="H75" s="182">
        <f t="shared" ref="H75:H81" si="64">C75</f>
        <v>3</v>
      </c>
      <c r="I75" s="186">
        <f t="shared" ref="I75:K75" si="65">H75</f>
        <v>3</v>
      </c>
      <c r="J75" s="186">
        <f t="shared" si="65"/>
        <v>3</v>
      </c>
      <c r="K75" s="186">
        <f t="shared" si="65"/>
        <v>3</v>
      </c>
      <c r="L75" s="189">
        <v>0</v>
      </c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</row>
    <row r="76" spans="1:253" s="177" customFormat="1" outlineLevel="1" x14ac:dyDescent="0.2">
      <c r="A76" s="204" t="s">
        <v>14</v>
      </c>
      <c r="B76" s="192" t="s">
        <v>565</v>
      </c>
      <c r="C76" s="191">
        <v>3</v>
      </c>
      <c r="D76" s="191">
        <v>3</v>
      </c>
      <c r="E76" s="203">
        <f t="shared" si="63"/>
        <v>1</v>
      </c>
      <c r="F76" s="191" t="s">
        <v>31</v>
      </c>
      <c r="G76" s="192" t="s">
        <v>89</v>
      </c>
      <c r="H76" s="182">
        <f t="shared" si="64"/>
        <v>3</v>
      </c>
      <c r="I76" s="186">
        <f t="shared" ref="I76:K76" si="66">H76</f>
        <v>3</v>
      </c>
      <c r="J76" s="186">
        <f t="shared" si="66"/>
        <v>3</v>
      </c>
      <c r="K76" s="186">
        <f t="shared" si="66"/>
        <v>3</v>
      </c>
      <c r="L76" s="189">
        <v>0</v>
      </c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  <c r="FL76" s="215"/>
      <c r="FM76" s="215"/>
      <c r="FN76" s="215"/>
      <c r="FO76" s="215"/>
      <c r="FP76" s="215"/>
      <c r="FQ76" s="215"/>
      <c r="FR76" s="215"/>
      <c r="FS76" s="215"/>
      <c r="FT76" s="215"/>
      <c r="FU76" s="215"/>
      <c r="FV76" s="215"/>
      <c r="FW76" s="215"/>
      <c r="FX76" s="215"/>
      <c r="FY76" s="215"/>
      <c r="FZ76" s="215"/>
      <c r="GA76" s="215"/>
      <c r="GB76" s="215"/>
      <c r="GC76" s="215"/>
      <c r="GD76" s="215"/>
      <c r="GE76" s="215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215"/>
      <c r="GQ76" s="215"/>
      <c r="GR76" s="215"/>
      <c r="GS76" s="215"/>
      <c r="GT76" s="215"/>
      <c r="GU76" s="215"/>
      <c r="GV76" s="215"/>
      <c r="GW76" s="215"/>
      <c r="GX76" s="215"/>
      <c r="GY76" s="215"/>
      <c r="GZ76" s="215"/>
      <c r="HA76" s="215"/>
      <c r="HB76" s="215"/>
      <c r="HC76" s="215"/>
      <c r="HD76" s="215"/>
      <c r="HE76" s="215"/>
      <c r="HF76" s="215"/>
      <c r="HG76" s="215"/>
      <c r="HH76" s="215"/>
      <c r="HI76" s="215"/>
      <c r="HJ76" s="215"/>
      <c r="HK76" s="215"/>
      <c r="HL76" s="215"/>
      <c r="HM76" s="215"/>
      <c r="HN76" s="215"/>
      <c r="HO76" s="215"/>
      <c r="HP76" s="215"/>
      <c r="HQ76" s="215"/>
      <c r="HR76" s="215"/>
      <c r="HS76" s="215"/>
      <c r="HT76" s="215"/>
      <c r="HU76" s="215"/>
      <c r="HV76" s="215"/>
      <c r="HW76" s="215"/>
      <c r="HX76" s="215"/>
      <c r="HY76" s="215"/>
      <c r="HZ76" s="215"/>
      <c r="IA76" s="215"/>
      <c r="IB76" s="215"/>
      <c r="IC76" s="215"/>
      <c r="ID76" s="215"/>
      <c r="IE76" s="215"/>
      <c r="IF76" s="215"/>
      <c r="IG76" s="215"/>
      <c r="IH76" s="215"/>
      <c r="II76" s="215"/>
      <c r="IJ76" s="215"/>
      <c r="IK76" s="215"/>
      <c r="IL76" s="215"/>
      <c r="IM76" s="215"/>
      <c r="IN76" s="215"/>
      <c r="IO76" s="215"/>
      <c r="IP76" s="215"/>
      <c r="IQ76" s="215"/>
      <c r="IR76" s="215"/>
      <c r="IS76" s="215"/>
    </row>
    <row r="77" spans="1:253" s="177" customFormat="1" outlineLevel="1" x14ac:dyDescent="0.2">
      <c r="A77" s="204" t="s">
        <v>14</v>
      </c>
      <c r="B77" s="192" t="s">
        <v>565</v>
      </c>
      <c r="C77" s="191">
        <v>3</v>
      </c>
      <c r="D77" s="191">
        <v>3</v>
      </c>
      <c r="E77" s="203">
        <f t="shared" si="63"/>
        <v>1</v>
      </c>
      <c r="F77" s="191" t="s">
        <v>31</v>
      </c>
      <c r="G77" s="192" t="s">
        <v>88</v>
      </c>
      <c r="H77" s="182">
        <f t="shared" si="64"/>
        <v>3</v>
      </c>
      <c r="I77" s="186">
        <f t="shared" ref="I77:K77" si="67">H77</f>
        <v>3</v>
      </c>
      <c r="J77" s="186">
        <f t="shared" si="67"/>
        <v>3</v>
      </c>
      <c r="K77" s="186">
        <f t="shared" si="67"/>
        <v>3</v>
      </c>
      <c r="L77" s="189">
        <v>0</v>
      </c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</row>
    <row r="78" spans="1:253" s="177" customFormat="1" outlineLevel="1" x14ac:dyDescent="0.2">
      <c r="A78" s="204" t="s">
        <v>14</v>
      </c>
      <c r="B78" s="192" t="s">
        <v>565</v>
      </c>
      <c r="C78" s="191">
        <v>3</v>
      </c>
      <c r="D78" s="191">
        <v>3</v>
      </c>
      <c r="E78" s="203">
        <f t="shared" si="63"/>
        <v>1</v>
      </c>
      <c r="F78" s="191" t="s">
        <v>31</v>
      </c>
      <c r="G78" s="192" t="s">
        <v>76</v>
      </c>
      <c r="H78" s="182">
        <f t="shared" si="64"/>
        <v>3</v>
      </c>
      <c r="I78" s="186">
        <f t="shared" ref="I78:K78" si="68">H78</f>
        <v>3</v>
      </c>
      <c r="J78" s="186">
        <f t="shared" si="68"/>
        <v>3</v>
      </c>
      <c r="K78" s="186">
        <f t="shared" si="68"/>
        <v>3</v>
      </c>
      <c r="L78" s="189">
        <v>0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</row>
    <row r="79" spans="1:253" s="177" customFormat="1" outlineLevel="1" x14ac:dyDescent="0.2">
      <c r="A79" s="204" t="s">
        <v>14</v>
      </c>
      <c r="B79" s="192" t="s">
        <v>565</v>
      </c>
      <c r="C79" s="191">
        <v>3</v>
      </c>
      <c r="D79" s="191">
        <v>3</v>
      </c>
      <c r="E79" s="203">
        <f t="shared" si="63"/>
        <v>1</v>
      </c>
      <c r="F79" s="191" t="s">
        <v>31</v>
      </c>
      <c r="G79" s="192" t="s">
        <v>27</v>
      </c>
      <c r="H79" s="182">
        <f t="shared" si="64"/>
        <v>3</v>
      </c>
      <c r="I79" s="186">
        <f t="shared" ref="I79:K79" si="69">H79</f>
        <v>3</v>
      </c>
      <c r="J79" s="186">
        <f t="shared" si="69"/>
        <v>3</v>
      </c>
      <c r="K79" s="186">
        <f t="shared" si="69"/>
        <v>3</v>
      </c>
      <c r="L79" s="189">
        <v>0</v>
      </c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</row>
    <row r="80" spans="1:253" s="177" customFormat="1" outlineLevel="1" x14ac:dyDescent="0.2">
      <c r="A80" s="204" t="s">
        <v>14</v>
      </c>
      <c r="B80" s="192" t="s">
        <v>565</v>
      </c>
      <c r="C80" s="191">
        <v>3</v>
      </c>
      <c r="D80" s="191">
        <v>3</v>
      </c>
      <c r="E80" s="203">
        <f t="shared" si="63"/>
        <v>1</v>
      </c>
      <c r="F80" s="191" t="s">
        <v>31</v>
      </c>
      <c r="G80" s="192" t="s">
        <v>24</v>
      </c>
      <c r="H80" s="182">
        <f t="shared" si="64"/>
        <v>3</v>
      </c>
      <c r="I80" s="186">
        <f t="shared" ref="I80:K80" si="70">H80</f>
        <v>3</v>
      </c>
      <c r="J80" s="186">
        <f t="shared" si="70"/>
        <v>3</v>
      </c>
      <c r="K80" s="186">
        <f t="shared" si="70"/>
        <v>3</v>
      </c>
      <c r="L80" s="189">
        <v>0</v>
      </c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</row>
    <row r="81" spans="1:253" s="177" customFormat="1" outlineLevel="1" x14ac:dyDescent="0.2">
      <c r="A81" s="204" t="s">
        <v>14</v>
      </c>
      <c r="B81" s="192" t="s">
        <v>565</v>
      </c>
      <c r="C81" s="191">
        <v>3</v>
      </c>
      <c r="D81" s="191">
        <v>3</v>
      </c>
      <c r="E81" s="203">
        <f t="shared" si="63"/>
        <v>1</v>
      </c>
      <c r="F81" s="191" t="s">
        <v>31</v>
      </c>
      <c r="G81" s="192" t="s">
        <v>33</v>
      </c>
      <c r="H81" s="182">
        <f t="shared" si="64"/>
        <v>3</v>
      </c>
      <c r="I81" s="186">
        <f t="shared" ref="I81:K81" si="71">H81</f>
        <v>3</v>
      </c>
      <c r="J81" s="186">
        <f t="shared" si="71"/>
        <v>3</v>
      </c>
      <c r="K81" s="186">
        <f t="shared" si="71"/>
        <v>3</v>
      </c>
      <c r="L81" s="189">
        <v>0</v>
      </c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</row>
    <row r="82" spans="1:253" ht="13.5" outlineLevel="1" thickBot="1" x14ac:dyDescent="0.25">
      <c r="A82" s="104"/>
      <c r="B82" s="49"/>
      <c r="C82" s="47"/>
      <c r="D82" s="188"/>
      <c r="E82" s="188"/>
      <c r="F82" s="47"/>
      <c r="G82" s="49"/>
      <c r="H82" s="6"/>
      <c r="I82" s="43"/>
      <c r="J82" s="43"/>
      <c r="K82" s="43"/>
      <c r="L82" s="2"/>
    </row>
    <row r="83" spans="1:253" x14ac:dyDescent="0.2">
      <c r="B83" s="103"/>
      <c r="C83" s="103"/>
      <c r="D83" s="214"/>
      <c r="E83" s="214"/>
      <c r="F83" s="103"/>
      <c r="G83" s="103"/>
      <c r="H83" s="103"/>
      <c r="I83" s="103"/>
      <c r="J83" s="103"/>
      <c r="K83" s="103"/>
      <c r="L83" s="103"/>
    </row>
    <row r="89" spans="1:253" x14ac:dyDescent="0.2">
      <c r="B89" s="44" t="s">
        <v>23</v>
      </c>
      <c r="C89" s="44"/>
      <c r="D89" s="180"/>
      <c r="E89" s="180"/>
      <c r="F89" s="44"/>
      <c r="G89" s="44"/>
    </row>
  </sheetData>
  <mergeCells count="2">
    <mergeCell ref="H3:L3"/>
    <mergeCell ref="C2:F2"/>
  </mergeCells>
  <hyperlinks>
    <hyperlink ref="B89" r:id="rId1"/>
  </hyperlinks>
  <pageMargins left="0.75" right="0.75" top="1" bottom="1" header="0.5" footer="0.5"/>
  <pageSetup paperSize="9" scale="27" fitToHeight="0" orientation="portrait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0" sqref="G10"/>
    </sheetView>
  </sheetViews>
  <sheetFormatPr defaultRowHeight="12.75" x14ac:dyDescent="0.2"/>
  <cols>
    <col min="1" max="1" width="13.7109375" bestFit="1" customWidth="1"/>
    <col min="3" max="3" width="13.7109375" bestFit="1" customWidth="1"/>
    <col min="5" max="5" width="13.7109375" style="50" bestFit="1" customWidth="1"/>
    <col min="7" max="7" width="13.7109375" style="50" bestFit="1" customWidth="1"/>
  </cols>
  <sheetData>
    <row r="1" spans="1:7" s="30" customFormat="1" x14ac:dyDescent="0.2">
      <c r="A1" s="30" t="s">
        <v>6</v>
      </c>
      <c r="C1" s="30" t="s">
        <v>7</v>
      </c>
      <c r="E1" s="30" t="s">
        <v>8</v>
      </c>
      <c r="G1" s="30" t="s">
        <v>8</v>
      </c>
    </row>
    <row r="2" spans="1:7" x14ac:dyDescent="0.2">
      <c r="A2" t="s">
        <v>81</v>
      </c>
      <c r="C2" s="23" t="s">
        <v>81</v>
      </c>
      <c r="D2" s="23"/>
      <c r="E2" s="50" t="s">
        <v>81</v>
      </c>
      <c r="G2" s="50" t="s">
        <v>81</v>
      </c>
    </row>
    <row r="3" spans="1:7" x14ac:dyDescent="0.2">
      <c r="A3" s="77">
        <f>'Proof of Concept Tech'!$H$5/'Proof of Concept Tech'!O4</f>
        <v>26.25</v>
      </c>
      <c r="B3" s="77"/>
      <c r="C3" s="77">
        <f>'Interim MS2'!$H$5/'Interim MS2'!$P$4</f>
        <v>33.774999999999999</v>
      </c>
      <c r="D3" s="77"/>
      <c r="E3" s="77">
        <f>'First Playable'!$H$5/'First Playable'!$P$4</f>
        <v>22.412500000000001</v>
      </c>
      <c r="F3" s="77"/>
      <c r="G3" s="77">
        <f>Alpha!$H$5/Alpha!L4</f>
        <v>27.6875</v>
      </c>
    </row>
    <row r="4" spans="1:7" x14ac:dyDescent="0.2">
      <c r="A4" s="77"/>
      <c r="B4" s="77"/>
      <c r="C4" s="77"/>
      <c r="D4" s="77"/>
      <c r="E4" s="77"/>
      <c r="F4" s="77"/>
      <c r="G4" s="77"/>
    </row>
    <row r="5" spans="1:7" x14ac:dyDescent="0.2">
      <c r="A5" s="77" t="s">
        <v>82</v>
      </c>
      <c r="B5" s="77"/>
      <c r="C5" s="77" t="s">
        <v>82</v>
      </c>
      <c r="D5" s="77"/>
      <c r="E5" s="77" t="s">
        <v>82</v>
      </c>
      <c r="F5" s="77"/>
      <c r="G5" s="77" t="s">
        <v>82</v>
      </c>
    </row>
    <row r="6" spans="1:7" x14ac:dyDescent="0.2">
      <c r="A6" s="77">
        <f>'Proof of Concept Tech'!$H$5</f>
        <v>183.75</v>
      </c>
      <c r="B6" s="77"/>
      <c r="C6" s="77">
        <f>'Interim MS2'!$H$5</f>
        <v>270.2</v>
      </c>
      <c r="D6" s="77"/>
      <c r="E6" s="77">
        <f>'First Playable'!$H$5</f>
        <v>179.3</v>
      </c>
      <c r="F6" s="77"/>
      <c r="G6" s="77">
        <f>Alpha!$H$5</f>
        <v>110.75</v>
      </c>
    </row>
    <row r="7" spans="1:7" x14ac:dyDescent="0.2">
      <c r="A7" s="77">
        <f t="shared" ref="A7:A13" si="0">A6-$A$3</f>
        <v>157.5</v>
      </c>
      <c r="B7" s="77"/>
      <c r="C7" s="77">
        <f>C6-$C$3</f>
        <v>236.42499999999998</v>
      </c>
      <c r="D7" s="77"/>
      <c r="E7" s="77">
        <f>E6-$E$3</f>
        <v>156.88750000000002</v>
      </c>
      <c r="F7" s="77"/>
      <c r="G7" s="77">
        <f>G6-$G$3</f>
        <v>83.0625</v>
      </c>
    </row>
    <row r="8" spans="1:7" x14ac:dyDescent="0.2">
      <c r="A8" s="77">
        <f t="shared" si="0"/>
        <v>131.25</v>
      </c>
      <c r="B8" s="77"/>
      <c r="C8" s="77">
        <f t="shared" ref="C8:C14" si="1">C7-$C$3</f>
        <v>202.64999999999998</v>
      </c>
      <c r="D8" s="77"/>
      <c r="E8" s="77">
        <f t="shared" ref="E8:E14" si="2">E7-$E$3</f>
        <v>134.47500000000002</v>
      </c>
      <c r="F8" s="77"/>
      <c r="G8" s="77">
        <f t="shared" ref="G8:G10" si="3">G7-$G$3</f>
        <v>55.375</v>
      </c>
    </row>
    <row r="9" spans="1:7" x14ac:dyDescent="0.2">
      <c r="A9" s="77">
        <f t="shared" si="0"/>
        <v>105</v>
      </c>
      <c r="B9" s="77"/>
      <c r="C9" s="77">
        <f t="shared" si="1"/>
        <v>168.87499999999997</v>
      </c>
      <c r="D9" s="77"/>
      <c r="E9" s="77">
        <f t="shared" si="2"/>
        <v>112.06250000000003</v>
      </c>
      <c r="F9" s="77"/>
      <c r="G9" s="77">
        <f t="shared" si="3"/>
        <v>27.6875</v>
      </c>
    </row>
    <row r="10" spans="1:7" x14ac:dyDescent="0.2">
      <c r="A10" s="77">
        <f t="shared" si="0"/>
        <v>78.75</v>
      </c>
      <c r="B10" s="77"/>
      <c r="C10" s="77">
        <f t="shared" si="1"/>
        <v>135.09999999999997</v>
      </c>
      <c r="D10" s="77"/>
      <c r="E10" s="77">
        <f t="shared" si="2"/>
        <v>89.650000000000034</v>
      </c>
      <c r="F10" s="77"/>
      <c r="G10" s="77">
        <f t="shared" si="3"/>
        <v>0</v>
      </c>
    </row>
    <row r="11" spans="1:7" x14ac:dyDescent="0.2">
      <c r="A11" s="77">
        <f t="shared" si="0"/>
        <v>52.5</v>
      </c>
      <c r="B11" s="77"/>
      <c r="C11" s="77">
        <f t="shared" si="1"/>
        <v>101.32499999999996</v>
      </c>
      <c r="D11" s="77"/>
      <c r="E11" s="77">
        <f t="shared" si="2"/>
        <v>67.23750000000004</v>
      </c>
      <c r="F11" s="77"/>
      <c r="G11" s="77"/>
    </row>
    <row r="12" spans="1:7" x14ac:dyDescent="0.2">
      <c r="A12" s="77">
        <f t="shared" si="0"/>
        <v>26.25</v>
      </c>
      <c r="B12" s="77"/>
      <c r="C12" s="77">
        <f t="shared" si="1"/>
        <v>67.549999999999955</v>
      </c>
      <c r="D12" s="77"/>
      <c r="E12" s="77">
        <f t="shared" si="2"/>
        <v>44.825000000000038</v>
      </c>
      <c r="F12" s="77"/>
      <c r="G12" s="77"/>
    </row>
    <row r="13" spans="1:7" x14ac:dyDescent="0.2">
      <c r="A13" s="77">
        <f t="shared" si="0"/>
        <v>0</v>
      </c>
      <c r="B13" s="77"/>
      <c r="C13" s="77">
        <f t="shared" si="1"/>
        <v>33.774999999999956</v>
      </c>
      <c r="D13" s="77"/>
      <c r="E13" s="77">
        <f t="shared" si="2"/>
        <v>22.412500000000037</v>
      </c>
      <c r="F13" s="77"/>
      <c r="G13" s="77"/>
    </row>
    <row r="14" spans="1:7" x14ac:dyDescent="0.2">
      <c r="A14" s="77"/>
      <c r="B14" s="77"/>
      <c r="C14" s="77">
        <f t="shared" si="1"/>
        <v>0</v>
      </c>
      <c r="D14" s="77"/>
      <c r="E14" s="77">
        <f t="shared" si="2"/>
        <v>3.5527136788005009E-14</v>
      </c>
      <c r="F14" s="77"/>
      <c r="G14" s="77"/>
    </row>
    <row r="21" spans="1:2" x14ac:dyDescent="0.2">
      <c r="B21" s="20"/>
    </row>
    <row r="22" spans="1:2" x14ac:dyDescent="0.2">
      <c r="B22" s="20"/>
    </row>
    <row r="23" spans="1:2" x14ac:dyDescent="0.2">
      <c r="B23" s="20"/>
    </row>
    <row r="24" spans="1:2" x14ac:dyDescent="0.2">
      <c r="A24" s="20"/>
      <c r="B24" s="20"/>
    </row>
    <row r="25" spans="1:2" x14ac:dyDescent="0.2">
      <c r="A25" s="21"/>
      <c r="B25" s="21"/>
    </row>
    <row r="26" spans="1:2" x14ac:dyDescent="0.2">
      <c r="A26" s="21"/>
      <c r="B26" s="21"/>
    </row>
    <row r="27" spans="1:2" x14ac:dyDescent="0.2">
      <c r="A27" s="21"/>
      <c r="B27" s="21"/>
    </row>
    <row r="28" spans="1:2" x14ac:dyDescent="0.2">
      <c r="A28" s="21"/>
      <c r="B28" s="21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Product Backlog</vt:lpstr>
      <vt:lpstr>Sprint Backlog Overview</vt:lpstr>
      <vt:lpstr>Proof of Concept Tech</vt:lpstr>
      <vt:lpstr>Interim MS2</vt:lpstr>
      <vt:lpstr>First Playable</vt:lpstr>
      <vt:lpstr>Alpha</vt:lpstr>
      <vt:lpstr>Ideal Burn Calcs</vt:lpstr>
    </vt:vector>
  </TitlesOfParts>
  <Company>Nokia Oyj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Marchenko Artem</dc:creator>
  <cp:lastModifiedBy>Chris McCrimmons</cp:lastModifiedBy>
  <cp:lastPrinted>2010-05-13T04:17:01Z</cp:lastPrinted>
  <dcterms:created xsi:type="dcterms:W3CDTF">2007-09-27T18:30:44Z</dcterms:created>
  <dcterms:modified xsi:type="dcterms:W3CDTF">2010-12-13T21:00:57Z</dcterms:modified>
</cp:coreProperties>
</file>